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5ED2F779-6614-4C0B-8BF3-B2BACF2909B1}" xr6:coauthVersionLast="47" xr6:coauthVersionMax="47" xr10:uidLastSave="{00000000-0000-0000-0000-000000000000}"/>
  <bookViews>
    <workbookView xWindow="-28920" yWindow="-1125" windowWidth="29040" windowHeight="17520" xr2:uid="{78A7B677-EB88-490D-88AB-238E7E8614FF}"/>
  </bookViews>
  <sheets>
    <sheet name="Report" sheetId="1" r:id="rId1"/>
  </sheets>
  <definedNames>
    <definedName name="_xlnm._FilterDatabase" localSheetId="0" hidden="1">Report!$G$8:$G$358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Report!$A$1:$H$358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2" i="1" l="1"/>
  <c r="A352" i="1" s="1"/>
  <c r="B351" i="1"/>
  <c r="D346" i="1"/>
  <c r="B349" i="1"/>
  <c r="A349" i="1" s="1"/>
  <c r="B348" i="1"/>
  <c r="A348" i="1" s="1"/>
  <c r="B344" i="1"/>
  <c r="B343" i="1"/>
  <c r="A343" i="1" s="1"/>
  <c r="B342" i="1"/>
  <c r="E340" i="1"/>
  <c r="B338" i="1"/>
  <c r="B337" i="1"/>
  <c r="B336" i="1"/>
  <c r="A336" i="1" s="1"/>
  <c r="D334" i="1"/>
  <c r="B335" i="1"/>
  <c r="B323" i="1"/>
  <c r="B322" i="1"/>
  <c r="A322" i="1" s="1"/>
  <c r="E319" i="1"/>
  <c r="B321" i="1"/>
  <c r="D319" i="1"/>
  <c r="B317" i="1"/>
  <c r="D312" i="1"/>
  <c r="B315" i="1"/>
  <c r="A315" i="1" s="1"/>
  <c r="B314" i="1"/>
  <c r="A314" i="1" s="1"/>
  <c r="B310" i="1"/>
  <c r="A310" i="1" s="1"/>
  <c r="A309" i="1" s="1"/>
  <c r="E309" i="1"/>
  <c r="D309" i="1"/>
  <c r="C309" i="1"/>
  <c r="B307" i="1"/>
  <c r="A307" i="1" s="1"/>
  <c r="C305" i="1"/>
  <c r="B306" i="1"/>
  <c r="A306" i="1" s="1"/>
  <c r="E305" i="1"/>
  <c r="D305" i="1"/>
  <c r="B303" i="1"/>
  <c r="B302" i="1"/>
  <c r="A302" i="1" s="1"/>
  <c r="E301" i="1"/>
  <c r="D301" i="1"/>
  <c r="D298" i="1"/>
  <c r="B299" i="1"/>
  <c r="B298" i="1" s="1"/>
  <c r="E298" i="1"/>
  <c r="C298" i="1"/>
  <c r="E295" i="1"/>
  <c r="D295" i="1"/>
  <c r="E292" i="1"/>
  <c r="D292" i="1"/>
  <c r="E289" i="1"/>
  <c r="D289" i="1"/>
  <c r="E286" i="1"/>
  <c r="D286" i="1"/>
  <c r="B284" i="1"/>
  <c r="A284" i="1" s="1"/>
  <c r="D282" i="1"/>
  <c r="B280" i="1"/>
  <c r="A280" i="1" s="1"/>
  <c r="E278" i="1"/>
  <c r="D278" i="1"/>
  <c r="B276" i="1"/>
  <c r="A276" i="1" s="1"/>
  <c r="B275" i="1"/>
  <c r="B274" i="1"/>
  <c r="A274" i="1" s="1"/>
  <c r="B273" i="1"/>
  <c r="B272" i="1"/>
  <c r="B271" i="1"/>
  <c r="A271" i="1" s="1"/>
  <c r="B270" i="1"/>
  <c r="A270" i="1" s="1"/>
  <c r="B269" i="1"/>
  <c r="A269" i="1" s="1"/>
  <c r="B268" i="1"/>
  <c r="A268" i="1" s="1"/>
  <c r="B267" i="1"/>
  <c r="A267" i="1" s="1"/>
  <c r="B266" i="1"/>
  <c r="A266" i="1" s="1"/>
  <c r="B265" i="1"/>
  <c r="A265" i="1" s="1"/>
  <c r="B264" i="1"/>
  <c r="A264" i="1" s="1"/>
  <c r="B263" i="1"/>
  <c r="B262" i="1"/>
  <c r="A262" i="1" s="1"/>
  <c r="B261" i="1"/>
  <c r="A261" i="1" s="1"/>
  <c r="B260" i="1"/>
  <c r="B259" i="1"/>
  <c r="A259" i="1" s="1"/>
  <c r="B258" i="1"/>
  <c r="A258" i="1" s="1"/>
  <c r="E255" i="1"/>
  <c r="B257" i="1"/>
  <c r="A257" i="1" s="1"/>
  <c r="B253" i="1"/>
  <c r="B252" i="1"/>
  <c r="A252" i="1" s="1"/>
  <c r="B251" i="1"/>
  <c r="A251" i="1" s="1"/>
  <c r="B250" i="1"/>
  <c r="B249" i="1"/>
  <c r="A249" i="1" s="1"/>
  <c r="B248" i="1"/>
  <c r="A248" i="1" s="1"/>
  <c r="B247" i="1"/>
  <c r="A247" i="1" s="1"/>
  <c r="B246" i="1"/>
  <c r="A246" i="1" s="1"/>
  <c r="B245" i="1"/>
  <c r="A245" i="1" s="1"/>
  <c r="B244" i="1"/>
  <c r="A244" i="1" s="1"/>
  <c r="B243" i="1"/>
  <c r="A243" i="1" s="1"/>
  <c r="B242" i="1"/>
  <c r="A242" i="1" s="1"/>
  <c r="B241" i="1"/>
  <c r="B240" i="1"/>
  <c r="A240" i="1" s="1"/>
  <c r="B239" i="1"/>
  <c r="A239" i="1" s="1"/>
  <c r="B238" i="1"/>
  <c r="B237" i="1"/>
  <c r="A237" i="1" s="1"/>
  <c r="E230" i="1"/>
  <c r="B236" i="1"/>
  <c r="B235" i="1"/>
  <c r="A235" i="1" s="1"/>
  <c r="B234" i="1"/>
  <c r="A234" i="1" s="1"/>
  <c r="B233" i="1"/>
  <c r="A233" i="1" s="1"/>
  <c r="D230" i="1"/>
  <c r="B231" i="1"/>
  <c r="B228" i="1"/>
  <c r="B227" i="1"/>
  <c r="A227" i="1" s="1"/>
  <c r="B226" i="1"/>
  <c r="A226" i="1" s="1"/>
  <c r="B225" i="1"/>
  <c r="A225" i="1" s="1"/>
  <c r="B224" i="1"/>
  <c r="A224" i="1" s="1"/>
  <c r="B223" i="1"/>
  <c r="A223" i="1" s="1"/>
  <c r="B222" i="1"/>
  <c r="A222" i="1" s="1"/>
  <c r="B221" i="1"/>
  <c r="A221" i="1" s="1"/>
  <c r="B220" i="1"/>
  <c r="A220" i="1" s="1"/>
  <c r="B219" i="1"/>
  <c r="B218" i="1"/>
  <c r="A218" i="1" s="1"/>
  <c r="B217" i="1"/>
  <c r="D212" i="1"/>
  <c r="B215" i="1"/>
  <c r="A215" i="1" s="1"/>
  <c r="B214" i="1"/>
  <c r="A214" i="1" s="1"/>
  <c r="E212" i="1"/>
  <c r="C209" i="1"/>
  <c r="B210" i="1"/>
  <c r="B209" i="1" s="1"/>
  <c r="E209" i="1"/>
  <c r="D209" i="1"/>
  <c r="D206" i="1"/>
  <c r="B207" i="1"/>
  <c r="B206" i="1" s="1"/>
  <c r="E206" i="1"/>
  <c r="B204" i="1"/>
  <c r="A204" i="1" s="1"/>
  <c r="B203" i="1"/>
  <c r="A203" i="1" s="1"/>
  <c r="B202" i="1"/>
  <c r="A202" i="1" s="1"/>
  <c r="B201" i="1"/>
  <c r="D199" i="1"/>
  <c r="B197" i="1"/>
  <c r="A197" i="1" s="1"/>
  <c r="B196" i="1"/>
  <c r="A196" i="1" s="1"/>
  <c r="B195" i="1"/>
  <c r="B194" i="1"/>
  <c r="A194" i="1" s="1"/>
  <c r="B193" i="1"/>
  <c r="A193" i="1" s="1"/>
  <c r="B192" i="1"/>
  <c r="A192" i="1" s="1"/>
  <c r="B191" i="1"/>
  <c r="B190" i="1"/>
  <c r="A190" i="1" s="1"/>
  <c r="B189" i="1"/>
  <c r="B188" i="1"/>
  <c r="A188" i="1" s="1"/>
  <c r="B187" i="1"/>
  <c r="A187" i="1" s="1"/>
  <c r="B186" i="1"/>
  <c r="A186" i="1" s="1"/>
  <c r="B185" i="1"/>
  <c r="A185" i="1" s="1"/>
  <c r="B184" i="1"/>
  <c r="A184" i="1" s="1"/>
  <c r="B183" i="1"/>
  <c r="B182" i="1"/>
  <c r="A182" i="1" s="1"/>
  <c r="B181" i="1"/>
  <c r="A181" i="1" s="1"/>
  <c r="B180" i="1"/>
  <c r="A180" i="1" s="1"/>
  <c r="B179" i="1"/>
  <c r="A179" i="1" s="1"/>
  <c r="B178" i="1"/>
  <c r="A178" i="1" s="1"/>
  <c r="B177" i="1"/>
  <c r="B176" i="1"/>
  <c r="B175" i="1"/>
  <c r="A175" i="1" s="1"/>
  <c r="B174" i="1"/>
  <c r="A174" i="1" s="1"/>
  <c r="B173" i="1"/>
  <c r="B172" i="1"/>
  <c r="A172" i="1" s="1"/>
  <c r="B171" i="1"/>
  <c r="B170" i="1"/>
  <c r="A170" i="1" s="1"/>
  <c r="B169" i="1"/>
  <c r="A169" i="1" s="1"/>
  <c r="B168" i="1"/>
  <c r="B167" i="1"/>
  <c r="A167" i="1" s="1"/>
  <c r="B166" i="1"/>
  <c r="A166" i="1" s="1"/>
  <c r="B165" i="1"/>
  <c r="A165" i="1" s="1"/>
  <c r="B164" i="1"/>
  <c r="B163" i="1"/>
  <c r="A163" i="1" s="1"/>
  <c r="B162" i="1"/>
  <c r="A162" i="1" s="1"/>
  <c r="B161" i="1"/>
  <c r="A161" i="1" s="1"/>
  <c r="B160" i="1"/>
  <c r="A160" i="1" s="1"/>
  <c r="B159" i="1"/>
  <c r="B158" i="1"/>
  <c r="A158" i="1" s="1"/>
  <c r="B157" i="1"/>
  <c r="A157" i="1" s="1"/>
  <c r="B156" i="1"/>
  <c r="B155" i="1"/>
  <c r="A155" i="1" s="1"/>
  <c r="B154" i="1"/>
  <c r="A154" i="1" s="1"/>
  <c r="B153" i="1"/>
  <c r="B152" i="1"/>
  <c r="A152" i="1" s="1"/>
  <c r="B151" i="1"/>
  <c r="A151" i="1" s="1"/>
  <c r="B150" i="1"/>
  <c r="B149" i="1"/>
  <c r="A149" i="1" s="1"/>
  <c r="B148" i="1"/>
  <c r="A148" i="1" s="1"/>
  <c r="B147" i="1"/>
  <c r="B146" i="1"/>
  <c r="A146" i="1" s="1"/>
  <c r="B145" i="1"/>
  <c r="A145" i="1" s="1"/>
  <c r="B144" i="1"/>
  <c r="B143" i="1"/>
  <c r="A143" i="1" s="1"/>
  <c r="B142" i="1"/>
  <c r="A142" i="1" s="1"/>
  <c r="B141" i="1"/>
  <c r="B140" i="1"/>
  <c r="B139" i="1"/>
  <c r="A139" i="1" s="1"/>
  <c r="B138" i="1"/>
  <c r="B137" i="1"/>
  <c r="A137" i="1" s="1"/>
  <c r="B136" i="1"/>
  <c r="A136" i="1" s="1"/>
  <c r="B135" i="1"/>
  <c r="A135" i="1" s="1"/>
  <c r="B134" i="1"/>
  <c r="A134" i="1" s="1"/>
  <c r="B133" i="1"/>
  <c r="A133" i="1" s="1"/>
  <c r="B132" i="1"/>
  <c r="A132" i="1" s="1"/>
  <c r="B131" i="1"/>
  <c r="A131" i="1" s="1"/>
  <c r="B130" i="1"/>
  <c r="A130" i="1" s="1"/>
  <c r="B129" i="1"/>
  <c r="A129" i="1" s="1"/>
  <c r="B128" i="1"/>
  <c r="B127" i="1"/>
  <c r="A127" i="1" s="1"/>
  <c r="B126" i="1"/>
  <c r="A126" i="1" s="1"/>
  <c r="B125" i="1"/>
  <c r="B124" i="1"/>
  <c r="A124" i="1" s="1"/>
  <c r="B123" i="1"/>
  <c r="A123" i="1" s="1"/>
  <c r="B122" i="1"/>
  <c r="D120" i="1"/>
  <c r="E117" i="1"/>
  <c r="B118" i="1"/>
  <c r="B117" i="1" s="1"/>
  <c r="C117" i="1"/>
  <c r="C114" i="1"/>
  <c r="B115" i="1"/>
  <c r="B114" i="1" s="1"/>
  <c r="D114" i="1"/>
  <c r="B112" i="1"/>
  <c r="A112" i="1" s="1"/>
  <c r="B111" i="1"/>
  <c r="B110" i="1"/>
  <c r="A110" i="1" s="1"/>
  <c r="B109" i="1"/>
  <c r="A109" i="1" s="1"/>
  <c r="B108" i="1"/>
  <c r="C106" i="1"/>
  <c r="E103" i="1"/>
  <c r="C103" i="1"/>
  <c r="D103" i="1"/>
  <c r="D100" i="1"/>
  <c r="B101" i="1"/>
  <c r="A101" i="1" s="1"/>
  <c r="A100" i="1" s="1"/>
  <c r="E100" i="1"/>
  <c r="B98" i="1"/>
  <c r="D95" i="1"/>
  <c r="B96" i="1"/>
  <c r="A96" i="1" s="1"/>
  <c r="D92" i="1"/>
  <c r="E92" i="1"/>
  <c r="E89" i="1"/>
  <c r="B90" i="1"/>
  <c r="B89" i="1" s="1"/>
  <c r="B87" i="1"/>
  <c r="B86" i="1"/>
  <c r="A86" i="1" s="1"/>
  <c r="B85" i="1"/>
  <c r="A85" i="1" s="1"/>
  <c r="E84" i="1"/>
  <c r="C84" i="1"/>
  <c r="E81" i="1"/>
  <c r="C81" i="1"/>
  <c r="C78" i="1"/>
  <c r="B79" i="1"/>
  <c r="B78" i="1" s="1"/>
  <c r="E78" i="1"/>
  <c r="D78" i="1"/>
  <c r="E75" i="1"/>
  <c r="C72" i="1"/>
  <c r="B73" i="1"/>
  <c r="B72" i="1" s="1"/>
  <c r="E72" i="1"/>
  <c r="C69" i="1"/>
  <c r="B70" i="1"/>
  <c r="B69" i="1" s="1"/>
  <c r="D69" i="1"/>
  <c r="D66" i="1"/>
  <c r="E63" i="1"/>
  <c r="C63" i="1"/>
  <c r="B64" i="1"/>
  <c r="B63" i="1" s="1"/>
  <c r="C60" i="1"/>
  <c r="B61" i="1"/>
  <c r="B60" i="1" s="1"/>
  <c r="E60" i="1"/>
  <c r="D60" i="1"/>
  <c r="C57" i="1"/>
  <c r="B58" i="1"/>
  <c r="B57" i="1" s="1"/>
  <c r="E57" i="1"/>
  <c r="D57" i="1"/>
  <c r="E54" i="1"/>
  <c r="B55" i="1"/>
  <c r="B54" i="1" s="1"/>
  <c r="D54" i="1"/>
  <c r="C54" i="1"/>
  <c r="B52" i="1"/>
  <c r="B51" i="1" s="1"/>
  <c r="E51" i="1"/>
  <c r="D51" i="1"/>
  <c r="C51" i="1"/>
  <c r="C48" i="1"/>
  <c r="B49" i="1"/>
  <c r="B48" i="1" s="1"/>
  <c r="E48" i="1"/>
  <c r="D48" i="1"/>
  <c r="D45" i="1"/>
  <c r="C45" i="1"/>
  <c r="E45" i="1"/>
  <c r="D42" i="1"/>
  <c r="E39" i="1"/>
  <c r="D39" i="1"/>
  <c r="B40" i="1"/>
  <c r="B39" i="1" s="1"/>
  <c r="C39" i="1"/>
  <c r="E36" i="1"/>
  <c r="D36" i="1"/>
  <c r="C36" i="1"/>
  <c r="B37" i="1"/>
  <c r="A37" i="1" s="1"/>
  <c r="A36" i="1" s="1"/>
  <c r="D33" i="1"/>
  <c r="B34" i="1"/>
  <c r="B33" i="1" s="1"/>
  <c r="D24" i="1"/>
  <c r="E21" i="1"/>
  <c r="B22" i="1"/>
  <c r="B21" i="1" s="1"/>
  <c r="D21" i="1"/>
  <c r="C21" i="1"/>
  <c r="E18" i="1"/>
  <c r="D18" i="1"/>
  <c r="B16" i="1"/>
  <c r="A16" i="1" s="1"/>
  <c r="E14" i="1"/>
  <c r="D14" i="1"/>
  <c r="C14" i="1"/>
  <c r="B15" i="1"/>
  <c r="A15" i="1" s="1"/>
  <c r="B12" i="1"/>
  <c r="A12" i="1" s="1"/>
  <c r="B11" i="1"/>
  <c r="A11" i="1" s="1"/>
  <c r="D9" i="1"/>
  <c r="B10" i="1"/>
  <c r="A10" i="1" s="1"/>
  <c r="A55" i="1" l="1"/>
  <c r="A54" i="1" s="1"/>
  <c r="B84" i="1"/>
  <c r="A70" i="1"/>
  <c r="A69" i="1" s="1"/>
  <c r="A40" i="1"/>
  <c r="A39" i="1" s="1"/>
  <c r="A49" i="1"/>
  <c r="A48" i="1" s="1"/>
  <c r="A305" i="1"/>
  <c r="A14" i="1"/>
  <c r="A52" i="1"/>
  <c r="A51" i="1" s="1"/>
  <c r="B309" i="1"/>
  <c r="A210" i="1"/>
  <c r="A209" i="1" s="1"/>
  <c r="A34" i="1"/>
  <c r="A33" i="1" s="1"/>
  <c r="B9" i="1"/>
  <c r="C9" i="1"/>
  <c r="A9" i="1"/>
  <c r="A122" i="1"/>
  <c r="A98" i="1"/>
  <c r="B31" i="1"/>
  <c r="B30" i="1" s="1"/>
  <c r="C30" i="1"/>
  <c r="B76" i="1"/>
  <c r="C75" i="1"/>
  <c r="C27" i="1"/>
  <c r="B28" i="1"/>
  <c r="B27" i="1" s="1"/>
  <c r="C18" i="1"/>
  <c r="B19" i="1"/>
  <c r="A128" i="1"/>
  <c r="A125" i="1"/>
  <c r="E24" i="1"/>
  <c r="D27" i="1"/>
  <c r="D7" i="1" s="1"/>
  <c r="B46" i="1"/>
  <c r="B45" i="1" s="1"/>
  <c r="A58" i="1"/>
  <c r="A57" i="1" s="1"/>
  <c r="A61" i="1"/>
  <c r="A60" i="1" s="1"/>
  <c r="A64" i="1"/>
  <c r="A63" i="1" s="1"/>
  <c r="D81" i="1"/>
  <c r="A87" i="1"/>
  <c r="A84" i="1" s="1"/>
  <c r="E95" i="1"/>
  <c r="D106" i="1"/>
  <c r="A115" i="1"/>
  <c r="A114" i="1" s="1"/>
  <c r="E120" i="1"/>
  <c r="A141" i="1"/>
  <c r="A342" i="1"/>
  <c r="A138" i="1"/>
  <c r="E199" i="1"/>
  <c r="A201" i="1"/>
  <c r="A207" i="1"/>
  <c r="A206" i="1" s="1"/>
  <c r="D75" i="1"/>
  <c r="A164" i="1"/>
  <c r="B213" i="1"/>
  <c r="B232" i="1"/>
  <c r="A232" i="1" s="1"/>
  <c r="C230" i="1"/>
  <c r="A241" i="1"/>
  <c r="A275" i="1"/>
  <c r="C289" i="1"/>
  <c r="B290" i="1"/>
  <c r="E30" i="1"/>
  <c r="D84" i="1"/>
  <c r="C89" i="1"/>
  <c r="B100" i="1"/>
  <c r="D117" i="1"/>
  <c r="A171" i="1"/>
  <c r="A191" i="1"/>
  <c r="A250" i="1"/>
  <c r="A299" i="1"/>
  <c r="A298" i="1" s="1"/>
  <c r="B14" i="1"/>
  <c r="E27" i="1"/>
  <c r="D30" i="1"/>
  <c r="C33" i="1"/>
  <c r="B36" i="1"/>
  <c r="A22" i="1"/>
  <c r="A21" i="1" s="1"/>
  <c r="E33" i="1"/>
  <c r="D72" i="1"/>
  <c r="B82" i="1"/>
  <c r="B81" i="1" s="1"/>
  <c r="D89" i="1"/>
  <c r="C100" i="1"/>
  <c r="B107" i="1"/>
  <c r="B106" i="1" s="1"/>
  <c r="A168" i="1"/>
  <c r="A183" i="1"/>
  <c r="A195" i="1"/>
  <c r="A217" i="1"/>
  <c r="A323" i="1"/>
  <c r="A344" i="1"/>
  <c r="E9" i="1"/>
  <c r="C325" i="1"/>
  <c r="B326" i="1"/>
  <c r="B325" i="1" s="1"/>
  <c r="A337" i="1"/>
  <c r="B347" i="1"/>
  <c r="A347" i="1" s="1"/>
  <c r="A351" i="1"/>
  <c r="E42" i="1"/>
  <c r="E69" i="1"/>
  <c r="B104" i="1"/>
  <c r="B103" i="1" s="1"/>
  <c r="E106" i="1"/>
  <c r="E114" i="1"/>
  <c r="A118" i="1"/>
  <c r="A117" i="1" s="1"/>
  <c r="A176" i="1"/>
  <c r="A263" i="1"/>
  <c r="C292" i="1"/>
  <c r="B293" i="1"/>
  <c r="B292" i="1" s="1"/>
  <c r="B313" i="1"/>
  <c r="A313" i="1" s="1"/>
  <c r="A317" i="1"/>
  <c r="E66" i="1"/>
  <c r="A90" i="1"/>
  <c r="A89" i="1" s="1"/>
  <c r="A159" i="1"/>
  <c r="A238" i="1"/>
  <c r="A272" i="1"/>
  <c r="B329" i="1"/>
  <c r="B328" i="1" s="1"/>
  <c r="C328" i="1"/>
  <c r="A338" i="1"/>
  <c r="D63" i="1"/>
  <c r="A73" i="1"/>
  <c r="A72" i="1" s="1"/>
  <c r="A79" i="1"/>
  <c r="A78" i="1" s="1"/>
  <c r="B97" i="1"/>
  <c r="A140" i="1"/>
  <c r="A156" i="1"/>
  <c r="A173" i="1"/>
  <c r="A219" i="1"/>
  <c r="B279" i="1"/>
  <c r="C278" i="1"/>
  <c r="C319" i="1"/>
  <c r="B320" i="1"/>
  <c r="B319" i="1" s="1"/>
  <c r="B355" i="1"/>
  <c r="B354" i="1" s="1"/>
  <c r="C354" i="1"/>
  <c r="A153" i="1"/>
  <c r="C295" i="1"/>
  <c r="B296" i="1"/>
  <c r="B295" i="1" s="1"/>
  <c r="B332" i="1"/>
  <c r="B331" i="1" s="1"/>
  <c r="C331" i="1"/>
  <c r="C340" i="1"/>
  <c r="B341" i="1"/>
  <c r="B340" i="1" s="1"/>
  <c r="A108" i="1"/>
  <c r="A111" i="1"/>
  <c r="A147" i="1"/>
  <c r="A150" i="1"/>
  <c r="A177" i="1"/>
  <c r="A228" i="1"/>
  <c r="A253" i="1"/>
  <c r="A273" i="1"/>
  <c r="A303" i="1"/>
  <c r="A301" i="1" s="1"/>
  <c r="B301" i="1"/>
  <c r="B358" i="1"/>
  <c r="B357" i="1" s="1"/>
  <c r="C357" i="1"/>
  <c r="A144" i="1"/>
  <c r="A189" i="1"/>
  <c r="A231" i="1"/>
  <c r="C255" i="1"/>
  <c r="B256" i="1"/>
  <c r="A260" i="1"/>
  <c r="B287" i="1"/>
  <c r="C286" i="1"/>
  <c r="A335" i="1"/>
  <c r="B334" i="1"/>
  <c r="D255" i="1"/>
  <c r="E282" i="1"/>
  <c r="E312" i="1"/>
  <c r="D325" i="1"/>
  <c r="E346" i="1"/>
  <c r="E325" i="1"/>
  <c r="D328" i="1"/>
  <c r="D354" i="1"/>
  <c r="C206" i="1"/>
  <c r="B305" i="1"/>
  <c r="E328" i="1"/>
  <c r="D331" i="1"/>
  <c r="C334" i="1"/>
  <c r="E354" i="1"/>
  <c r="D357" i="1"/>
  <c r="B216" i="1"/>
  <c r="A216" i="1" s="1"/>
  <c r="A236" i="1"/>
  <c r="E331" i="1"/>
  <c r="E357" i="1"/>
  <c r="E334" i="1"/>
  <c r="A321" i="1"/>
  <c r="D340" i="1"/>
  <c r="C301" i="1"/>
  <c r="B316" i="1"/>
  <c r="A316" i="1" s="1"/>
  <c r="B350" i="1"/>
  <c r="A350" i="1" s="1"/>
  <c r="A358" i="1" l="1"/>
  <c r="A357" i="1" s="1"/>
  <c r="A296" i="1"/>
  <c r="A295" i="1" s="1"/>
  <c r="A293" i="1"/>
  <c r="A292" i="1" s="1"/>
  <c r="A334" i="1"/>
  <c r="A355" i="1"/>
  <c r="A354" i="1" s="1"/>
  <c r="A341" i="1"/>
  <c r="B230" i="1"/>
  <c r="A104" i="1"/>
  <c r="A103" i="1" s="1"/>
  <c r="A326" i="1"/>
  <c r="A325" i="1" s="1"/>
  <c r="A329" i="1"/>
  <c r="A328" i="1" s="1"/>
  <c r="A340" i="1"/>
  <c r="A312" i="1"/>
  <c r="A332" i="1"/>
  <c r="A331" i="1" s="1"/>
  <c r="A31" i="1"/>
  <c r="A30" i="1" s="1"/>
  <c r="C199" i="1"/>
  <c r="B200" i="1"/>
  <c r="B255" i="1"/>
  <c r="A256" i="1"/>
  <c r="A255" i="1" s="1"/>
  <c r="C312" i="1"/>
  <c r="A320" i="1"/>
  <c r="A319" i="1" s="1"/>
  <c r="A279" i="1"/>
  <c r="A278" i="1" s="1"/>
  <c r="B278" i="1"/>
  <c r="A287" i="1"/>
  <c r="A286" i="1" s="1"/>
  <c r="B286" i="1"/>
  <c r="A230" i="1"/>
  <c r="B346" i="1"/>
  <c r="C346" i="1"/>
  <c r="B121" i="1"/>
  <c r="C120" i="1"/>
  <c r="A82" i="1"/>
  <c r="A81" i="1" s="1"/>
  <c r="A28" i="1"/>
  <c r="A27" i="1" s="1"/>
  <c r="B67" i="1"/>
  <c r="C66" i="1"/>
  <c r="A46" i="1"/>
  <c r="A45" i="1" s="1"/>
  <c r="A290" i="1"/>
  <c r="A289" i="1" s="1"/>
  <c r="B289" i="1"/>
  <c r="A97" i="1"/>
  <c r="A95" i="1" s="1"/>
  <c r="B95" i="1"/>
  <c r="C95" i="1"/>
  <c r="B18" i="1"/>
  <c r="A19" i="1"/>
  <c r="A18" i="1" s="1"/>
  <c r="A107" i="1"/>
  <c r="A106" i="1" s="1"/>
  <c r="C282" i="1"/>
  <c r="B283" i="1"/>
  <c r="E7" i="1"/>
  <c r="A346" i="1"/>
  <c r="B93" i="1"/>
  <c r="C92" i="1"/>
  <c r="B43" i="1"/>
  <c r="C42" i="1"/>
  <c r="B312" i="1"/>
  <c r="C212" i="1"/>
  <c r="A76" i="1"/>
  <c r="A75" i="1" s="1"/>
  <c r="B75" i="1"/>
  <c r="C24" i="1"/>
  <c r="B25" i="1"/>
  <c r="A213" i="1"/>
  <c r="A212" i="1" s="1"/>
  <c r="B212" i="1"/>
  <c r="C7" i="1" l="1"/>
  <c r="B42" i="1"/>
  <c r="A43" i="1"/>
  <c r="A42" i="1" s="1"/>
  <c r="B24" i="1"/>
  <c r="A25" i="1"/>
  <c r="A24" i="1" s="1"/>
  <c r="A93" i="1"/>
  <c r="A92" i="1" s="1"/>
  <c r="B92" i="1"/>
  <c r="B282" i="1"/>
  <c r="A283" i="1"/>
  <c r="A282" i="1" s="1"/>
  <c r="B66" i="1"/>
  <c r="A67" i="1"/>
  <c r="A66" i="1" s="1"/>
  <c r="B120" i="1"/>
  <c r="A121" i="1"/>
  <c r="A120" i="1" s="1"/>
  <c r="A200" i="1"/>
  <c r="A199" i="1" s="1"/>
  <c r="B199" i="1"/>
  <c r="A7" i="1" l="1"/>
  <c r="B7" i="1"/>
</calcChain>
</file>

<file path=xl/sharedStrings.xml><?xml version="1.0" encoding="utf-8"?>
<sst xmlns="http://schemas.openxmlformats.org/spreadsheetml/2006/main" count="420" uniqueCount="302">
  <si>
    <r>
      <t xml:space="preserve">އޮފީސްތަކުގެ ރިކަރަންޓް އަދި ކެޕިޓަލް ބަޖެޓު </t>
    </r>
    <r>
      <rPr>
        <b/>
        <sz val="20"/>
        <color rgb="FF66C5CC"/>
        <rFont val="Lato Black"/>
        <family val="2"/>
      </rPr>
      <t>2026</t>
    </r>
    <r>
      <rPr>
        <b/>
        <sz val="20"/>
        <color rgb="FF66C5CC"/>
        <rFont val="MV Typewriter"/>
      </rPr>
      <t xml:space="preserve"> 
</t>
    </r>
  </si>
  <si>
    <t>(އަދަދުތައް ރުފިޔާއިން)</t>
  </si>
  <si>
    <t>ޖުމުލަ ބަޖެޓު</t>
  </si>
  <si>
    <t>ކެޕިޓަލް</t>
  </si>
  <si>
    <t>ރިކަރަންޓް</t>
  </si>
  <si>
    <t>ޖުމުލަ ކެޕިޓަލް</t>
  </si>
  <si>
    <t>އެހެނިހެން ކެޕިޓަލް</t>
  </si>
  <si>
    <t>ޕީއެސްއައިޕީ</t>
  </si>
  <si>
    <t>ޖުމުލަ ބަޖެޓް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</si>
  <si>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</si>
  <si>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</si>
  <si>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</si>
  <si>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</si>
  <si>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</si>
  <si>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</si>
  <si>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</si>
  <si>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</si>
  <si>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</si>
  <si>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</si>
  <si>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</si>
  <si>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</si>
  <si>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</si>
  <si>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</si>
  <si>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</si>
  <si>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</si>
  <si>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</si>
  <si>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</si>
  <si>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</si>
  <si>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</si>
  <si>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</si>
  <si>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</si>
  <si>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</si>
  <si>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</si>
  <si>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</si>
  <si>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</si>
  <si>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</si>
  <si>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އެންޑް ބްރޯޑްކާސްޓިން ކޮމިޝަން</t>
  </si>
  <si>
    <t>S70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</si>
  <si>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</si>
  <si>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</si>
  <si>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</si>
  <si>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</si>
  <si>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</si>
  <si>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</si>
  <si>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</si>
  <si>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</si>
  <si>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</si>
  <si>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</si>
  <si>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</si>
  <si>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</si>
  <si>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</si>
  <si>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</si>
  <si>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</si>
  <si>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</si>
  <si>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</si>
  <si>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</si>
  <si>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</si>
  <si>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</si>
  <si>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</si>
  <si>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</si>
  <si>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</si>
  <si>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</si>
  <si>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 އެންޑް ޕްލޭނިންގ</t>
  </si>
  <si>
    <t>S20</t>
  </si>
  <si>
    <t>މޯލްޑިވްސް ބިއުރޯ އޮފް ސްޓެޓިސްޓިކްސް</t>
  </si>
  <si>
    <t>މޯލްޑިވްސް އިންޓަރނޭޝަނަލް ފައިނޭންޝަލް ސަރވިސަސް އޮތޯރިޓީ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</si>
  <si>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</si>
  <si>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</si>
  <si>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</si>
  <si>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</si>
  <si>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</si>
  <si>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</si>
  <si>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</si>
  <si>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</si>
  <si>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</si>
  <si>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</si>
  <si>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</si>
  <si>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</si>
  <si>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</si>
  <si>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</si>
  <si>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</si>
  <si>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ނޭޝަނަލް ސައިބަރ ސެކިއުރިޓީ އެޖެންސީ</t>
  </si>
  <si>
    <t>ޑިޕާޓްމަންޓް އޮފް ނެޝަނަލް ރެޖިސްޓްރޭޝަން</t>
  </si>
  <si>
    <t>ނެޝަނަލް ސެންޓަރ ފޮރ އިންފޮމޭޝަން ޓެކްނޯލޮޖީ</t>
  </si>
  <si>
    <t>ކޮމިއުނިކޭޝަންސް އޮތޯރިޓީ އޮފް މޯލްޑިވްސް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</si>
  <si>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</si>
  <si>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</si>
  <si>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</si>
  <si>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</si>
  <si>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</si>
  <si>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</si>
  <si>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</si>
  <si>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</si>
  <si>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</si>
  <si>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</si>
  <si>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</si>
  <si>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</si>
  <si>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</si>
  <si>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</si>
  <si>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</si>
  <si>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>ސެންޓަރ ފޮރ ހަޔަރ ސެކަންޑަރީ އެޑިޔުކޭޝަން - ހުޅުމާލެ</t>
  </si>
  <si>
    <t>ސެންޓަރ ފޮރ ހަޔަރ ސެކަންޑަރީ އެޑިޔުކޭޝަން - މާލެ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</si>
  <si>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</si>
  <si>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</si>
  <si>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</si>
  <si>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</si>
  <si>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</si>
  <si>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</si>
  <si>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</si>
  <si>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</si>
  <si>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</si>
  <si>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</si>
  <si>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>ކާމިލްދީދީ ޕްރައިމަރީ ސްކޫލް</t>
  </si>
  <si>
    <t>ސަލާހުއްދީން ސްކޫލް</t>
  </si>
  <si>
    <t xml:space="preserve">ހިރިޔާ ސްކޫލް </t>
  </si>
  <si>
    <t>ޝަހީދު ޢަލީ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</si>
  <si>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</si>
  <si>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</si>
  <si>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</si>
  <si>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</si>
  <si>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</si>
  <si>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</si>
  <si>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</si>
  <si>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</si>
  <si>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</si>
  <si>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</si>
  <si>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</si>
  <si>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</si>
  <si>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</si>
  <si>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</si>
  <si>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</si>
  <si>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</si>
  <si>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</si>
  <si>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</si>
  <si>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</si>
  <si>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</si>
  <si>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</si>
  <si>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</si>
  <si>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</si>
  <si>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</si>
  <si>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</si>
  <si>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</si>
  <si>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</si>
  <si>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</si>
  <si>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</si>
  <si>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</si>
  <si>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</si>
  <si>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</si>
  <si>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</si>
  <si>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</si>
  <si>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</si>
  <si>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</si>
  <si>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</si>
  <si>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</si>
  <si>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</si>
  <si>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</si>
  <si>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</si>
  <si>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</si>
  <si>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</si>
  <si>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</si>
  <si>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</si>
  <si>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</si>
  <si>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</si>
  <si>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</si>
  <si>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</si>
  <si>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</si>
  <si>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</si>
  <si>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</si>
  <si>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</si>
  <si>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</si>
  <si>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ނޭޝަނަލް ސްކިލްސް ޑިވެލޮޕްމެންޓް އޮތޯރިޓީ</t>
  </si>
  <si>
    <t>މޯލްޑިވްސް ޕޮލިޓެކްނިކް</t>
  </si>
  <si>
    <t>ނޭޝަނަލް ކެރިއަރސް ސާވިސް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</si>
  <si>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</si>
  <si>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</si>
  <si>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</si>
  <si>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</si>
  <si>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</si>
  <si>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</si>
  <si>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</si>
  <si>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</si>
  <si>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</si>
  <si>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</si>
  <si>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</si>
  <si>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</si>
  <si>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</si>
  <si>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</si>
  <si>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</si>
  <si>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</si>
  <si>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</si>
  <si>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</si>
  <si>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</si>
  <si>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</si>
  <si>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ކޮލެޖް އޮފް ފިޝަރީޒް އެންޑް އޯޝަން ސައިންސަސް</t>
  </si>
  <si>
    <t>މިނިސްޓްރީ އޮފް ފޮރިން އެފެއާޒް</t>
  </si>
  <si>
    <t>S26</t>
  </si>
  <si>
    <t>ބަންގްލަދޭޝްގައި ހުންނަ ދިވެހިރާއްޖޭގެ ހައިކޮމިޝަން</t>
  </si>
  <si>
    <t>ސްރީލަންކާގައި ހުންނަ ދިވެހިރާއްޖޭގެ ހައިކޮމިޝަން</t>
  </si>
  <si>
    <t>ދިވެހިރާއްޖެއިން އ.ދ. އަށް ކަނޑައަޅައިފައި ހުންނަ ދާއިމީ މިޝަން</t>
  </si>
  <si>
    <t>އިނގިރޭސިވިލާތުގައި ހުންނަ ދިވެހިރާއްޖޭގެ ހައިކޮމިޝަން</t>
  </si>
  <si>
    <t>އިންޑިޔާގައި ހުންނަ ދިވެހިރާއްޖޭގެ ހައިކޮމިޝަން</t>
  </si>
  <si>
    <t>ތިރުވަނަންތަޕޫރަމުގައި ހުންނަ ދިވެހިރާއްޖޭގެ ކޮންސިއުލޭޓް</t>
  </si>
  <si>
    <t>މެލޭޝިޔާގައި ހުންނަ ދިވެހިރާއްޖޭގެ ހައިކޮމިޝަން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</si>
  <si>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</si>
  <si>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</si>
  <si>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ހައިކޮމިޝަން</t>
  </si>
  <si>
    <t>ޖެނީވާގައި ހުންނަ އ.ދ. ގެ އޮފީހަށް ދިވެހިރާއްޖެއިން ކަނޑައަޅައިފައި ހުންނަ ދާއިމީ މިޝަން</t>
  </si>
  <si>
    <t>ޕާކިސްތާނުގައި ހުންނަ ދިވެހިރާއްޖޭގެ ހައިކޮމިޝަން</t>
  </si>
  <si>
    <t>ބެލްޖިއަމްގައި ހުންނަ ދިވެހިރާއްޖޭގެ އެމްބަސީ އަދި ދިވެހިރާއްޖެއިން ޔޫރަޕިއަން ޔޫނިއަންއަށް ކަނޑައަޅައިފައި ހުންނަ މިޝަން</t>
  </si>
  <si>
    <t>ސިންގަޕޫރުގައި ހުންނަ ދިވެހިރާއްޖޭގެ ހައިކޮމިޝަން</t>
  </si>
  <si>
    <t>ޔުނައިޓެޑް އެރެބް އެމިރޭޓްސްގައި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</si>
  <si>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</si>
  <si>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</si>
  <si>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ކޮންސިއުލޭޓް</t>
  </si>
  <si>
    <t>އެމެރިކާގައި ހުންނަ ދިވެހިރާއްޖޭގެ އެމްބަސީ</t>
  </si>
  <si>
    <t>ތުރުކީގައި ހުންނަ ދިވެހިރާއްޖޭގެ އެމްބަސީ</t>
  </si>
  <si>
    <t>ދޯހާގައި ހުންނަ ދިވެހިރާއްޖޭގެ އެމްބަސީ</t>
  </si>
  <si>
    <t>އިޓަލީވިލާތުގައި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</si>
  <si>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</si>
  <si>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</si>
  <si>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</si>
  <si>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</si>
  <si>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ދަމަނަވެށި</t>
  </si>
  <si>
    <t>ނޭޝަނަލް މެންޓަލް ހެލްތް ޑިޕާޓްމަންޓް</t>
  </si>
  <si>
    <t>ޚާއްޞަ އެހީއަށް ބޭނުންވާ މީހުންގެ މަރުކަޒު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</si>
  <si>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</si>
  <si>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</si>
  <si>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</si>
  <si>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</si>
  <si>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</si>
  <si>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</si>
  <si>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</si>
  <si>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</si>
  <si>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</si>
  <si>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</si>
  <si>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</si>
  <si>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</si>
  <si>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</si>
  <si>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</si>
  <si>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</si>
  <si>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</si>
  <si>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</si>
  <si>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</si>
  <si>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</si>
  <si>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</si>
  <si>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މޯލްޑިވިއަން ބްލަޑް ސާވިސަސް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</si>
  <si>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</si>
  <si>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</si>
  <si>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</si>
  <si>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</si>
  <si>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</si>
  <si>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</si>
  <si>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</si>
  <si>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</si>
  <si>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</si>
  <si>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</si>
  <si>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</si>
  <si>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</si>
  <si>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</si>
  <si>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މިނިސްޓްރީ އޮފް ޓްރާންސްޕޯޓް އެންޑް ސިވިލް އޭވިއޭޝަން</t>
  </si>
  <si>
    <t>S50</t>
  </si>
  <si>
    <t>މޯލްޑިވްސް ޓްރާންސްޕޯޓޭޝަން ސޭފްޓީ ބޯޑު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</si>
  <si>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</si>
  <si>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</si>
  <si>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</si>
  <si>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</si>
  <si>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</si>
  <si>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</si>
  <si>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</si>
  <si>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</si>
  <si>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</si>
  <si>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</si>
  <si>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>ނޭޝަނަލް ސެންޓަރ ފޮރ ކަލްޗަރަލް ހެރިޓޭޖް</t>
  </si>
  <si>
    <t xml:space="preserve">ދިވެހިބަހުގެ އެކަޑަމީ </t>
  </si>
  <si>
    <t>ދިވެހި ތަރިކަ ދިރާސާކުރާ ޤައުމީ މަރުކަޒު</t>
  </si>
  <si>
    <t>މިނިސްޓްރީ އޮފް ކޮންސްޓްރަކްޝަން، ހައުސިންގ އެންޑް އިންފްރާސްޓްރަކްޗަރ</t>
  </si>
  <si>
    <t>S31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</si>
  <si>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</si>
  <si>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</si>
  <si>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</si>
  <si>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</si>
  <si>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</si>
  <si>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</si>
  <si>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ޤުރުއާނާބެހޭ ޤައުމީ މަރުކަޒު</t>
  </si>
  <si>
    <t>އިސްލާމީ ފަތުވާދޭ އެންމެ މަތީ މަޖިލިސް</t>
  </si>
  <si>
    <t>މޯލްޑިވްސް ޒަކާތް ހައުސް</t>
  </si>
  <si>
    <t>މިނިސްޓްރީ އޮފް ޓޫރިޒަމް އެންޑް އެންވަޔަރަންމަންޓް</t>
  </si>
  <si>
    <t>S34</t>
  </si>
  <si>
    <t>އެންވަޔަރަންމަންޓަލް ރެގިއުލޭޓަރީ އޮތޯރިޓީ</t>
  </si>
  <si>
    <t>ޔުޓިލިޓީ ރެގިއުލޭޓަރީ އޮތޯރިޓީ</t>
  </si>
  <si>
    <t>މޯލްޑިވްސް މީޓިއޮރޮލޮޖިކަލް ސަރވިސް</t>
  </si>
  <si>
    <t>މިނިސްޓްރީ އޮފް ސޯޝަލް އެންޑް ފެމިލީ ޑިވެލޮޕްމަންޓް</t>
  </si>
  <si>
    <t>S36</t>
  </si>
  <si>
    <t>ފެމިލީ އެންޑް ޗިލްޑްރަން ސަރވިސް ސެންޓަރސް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</si>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</sst>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6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12"/>
      <color theme="1"/>
      <name val="Roboto Condensed"/>
      <family val="2"/>
    </font>
    <font>
      <b/>
      <sz val="20"/>
      <color rgb="FF66C5CC"/>
      <name val="MV Typewriter"/>
    </font>
    <font>
      <b/>
      <sz val="20"/>
      <color rgb="FF66C5CC"/>
      <name val="Lato Black"/>
      <family val="2"/>
    </font>
    <font>
      <sz val="12"/>
      <color rgb="FF454545"/>
      <name val="MV Typewriter"/>
    </font>
    <font>
      <b/>
      <sz val="13"/>
      <color rgb="FF66C5CC"/>
      <name val="MV Typewriter"/>
    </font>
    <font>
      <b/>
      <sz val="13"/>
      <name val="MV Typewriter"/>
    </font>
    <font>
      <sz val="12"/>
      <color rgb="FF66C5CC"/>
      <name val="Roboto Condensed"/>
      <family val="2"/>
    </font>
    <font>
      <b/>
      <sz val="11.5"/>
      <color rgb="FF66C5CC"/>
      <name val="Lato Black"/>
      <family val="2"/>
    </font>
    <font>
      <b/>
      <sz val="11.5"/>
      <name val="Lato Black"/>
      <family val="2"/>
    </font>
    <font>
      <b/>
      <sz val="12"/>
      <name val="MV Typewriter"/>
    </font>
    <font>
      <b/>
      <sz val="12"/>
      <name val="Lato"/>
      <family val="2"/>
    </font>
    <font>
      <sz val="12"/>
      <name val="Calibri"/>
      <family val="2"/>
      <scheme val="minor"/>
    </font>
    <font>
      <sz val="12.5"/>
      <color rgb="FF66C5CC"/>
      <name val="Aptos"/>
      <family val="2"/>
    </font>
    <font>
      <sz val="12.5"/>
      <color theme="1"/>
      <name val="Aptos"/>
      <family val="2"/>
    </font>
    <font>
      <b/>
      <sz val="12.5"/>
      <color theme="1"/>
      <name val="Aptos"/>
      <family val="2"/>
    </font>
    <font>
      <b/>
      <sz val="11.5"/>
      <color rgb="FF66C5CC"/>
      <name val="Lato"/>
      <family val="2"/>
    </font>
    <font>
      <b/>
      <sz val="11.5"/>
      <name val="Lato"/>
      <family val="2"/>
    </font>
    <font>
      <sz val="11.5"/>
      <color rgb="FF66C5CC"/>
      <name val="Lato"/>
      <family val="2"/>
    </font>
    <font>
      <sz val="11.5"/>
      <color rgb="FF454545"/>
      <name val="Lato"/>
      <family val="2"/>
    </font>
    <font>
      <sz val="12.5"/>
      <color rgb="FF454545"/>
      <name val="Aptos"/>
      <family val="2"/>
    </font>
    <font>
      <sz val="12"/>
      <color rgb="FF454545"/>
      <name val="Roboto Condensed"/>
      <family val="2"/>
    </font>
    <font>
      <b/>
      <sz val="12.5"/>
      <name val="Lato "/>
    </font>
    <font>
      <sz val="12"/>
      <color rgb="FF454545"/>
      <name val="Lato 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rgb="FF66C5CC"/>
      </top>
      <bottom style="medium">
        <color rgb="FF66C5CC"/>
      </bottom>
      <diagonal/>
    </border>
    <border>
      <left/>
      <right/>
      <top/>
      <bottom style="thin">
        <color rgb="FF66C5CC"/>
      </bottom>
      <diagonal/>
    </border>
    <border>
      <left/>
      <right/>
      <top style="thin">
        <color rgb="FF66C5CC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horizontal="right" vertical="center" readingOrder="2"/>
    </xf>
    <xf numFmtId="0" fontId="6" fillId="0" borderId="0" xfId="0" applyFont="1" applyAlignment="1">
      <alignment horizontal="right" vertical="center" readingOrder="2"/>
    </xf>
    <xf numFmtId="0" fontId="8" fillId="0" borderId="0" xfId="2" applyFont="1" applyAlignment="1">
      <alignment horizontal="centerContinuous" vertical="center"/>
    </xf>
    <xf numFmtId="0" fontId="8" fillId="0" borderId="0" xfId="2" applyFont="1" applyAlignment="1">
      <alignment horizontal="center" vertical="center"/>
    </xf>
    <xf numFmtId="0" fontId="9" fillId="0" borderId="0" xfId="0" applyFont="1" applyAlignment="1">
      <alignment vertical="center"/>
    </xf>
    <xf numFmtId="164" fontId="10" fillId="0" borderId="1" xfId="1" applyNumberFormat="1" applyFont="1" applyFill="1" applyBorder="1" applyAlignment="1" applyProtection="1">
      <alignment vertical="center"/>
      <protection hidden="1"/>
    </xf>
    <xf numFmtId="164" fontId="11" fillId="0" borderId="1" xfId="1" applyNumberFormat="1" applyFont="1" applyFill="1" applyBorder="1" applyAlignment="1" applyProtection="1">
      <alignment vertical="center"/>
      <protection hidden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43" fontId="0" fillId="0" borderId="0" xfId="0" applyNumberForma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18" fillId="0" borderId="2" xfId="1" applyNumberFormat="1" applyFont="1" applyFill="1" applyBorder="1" applyAlignment="1" applyProtection="1">
      <alignment vertical="center"/>
      <protection hidden="1"/>
    </xf>
    <xf numFmtId="164" fontId="19" fillId="0" borderId="2" xfId="1" applyNumberFormat="1" applyFont="1" applyFill="1" applyBorder="1" applyAlignment="1" applyProtection="1">
      <alignment vertical="center"/>
      <protection hidden="1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right" vertical="center" indent="1"/>
    </xf>
    <xf numFmtId="0" fontId="0" fillId="0" borderId="0" xfId="1" applyNumberFormat="1" applyFont="1" applyAlignment="1">
      <alignment vertical="center"/>
    </xf>
    <xf numFmtId="164" fontId="20" fillId="0" borderId="3" xfId="1" applyNumberFormat="1" applyFont="1" applyFill="1" applyBorder="1" applyAlignment="1" applyProtection="1">
      <alignment vertical="center"/>
      <protection hidden="1"/>
    </xf>
    <xf numFmtId="164" fontId="21" fillId="0" borderId="3" xfId="1" applyNumberFormat="1" applyFont="1" applyFill="1" applyBorder="1" applyAlignment="1" applyProtection="1">
      <alignment vertical="center"/>
      <protection hidden="1"/>
    </xf>
    <xf numFmtId="0" fontId="6" fillId="0" borderId="3" xfId="0" applyFont="1" applyBorder="1" applyAlignment="1">
      <alignment horizontal="right" vertical="center"/>
    </xf>
    <xf numFmtId="164" fontId="20" fillId="0" borderId="4" xfId="1" applyNumberFormat="1" applyFont="1" applyFill="1" applyBorder="1" applyAlignment="1" applyProtection="1">
      <alignment vertical="center"/>
      <protection hidden="1"/>
    </xf>
    <xf numFmtId="164" fontId="21" fillId="0" borderId="4" xfId="1" applyNumberFormat="1" applyFont="1" applyFill="1" applyBorder="1" applyAlignment="1" applyProtection="1">
      <alignment vertical="center"/>
      <protection hidden="1"/>
    </xf>
    <xf numFmtId="0" fontId="6" fillId="0" borderId="4" xfId="0" applyFont="1" applyBorder="1" applyAlignment="1">
      <alignment horizontal="right" vertical="center"/>
    </xf>
    <xf numFmtId="164" fontId="20" fillId="0" borderId="0" xfId="1" applyNumberFormat="1" applyFont="1" applyFill="1" applyBorder="1" applyAlignment="1" applyProtection="1">
      <alignment vertical="center"/>
      <protection hidden="1"/>
    </xf>
    <xf numFmtId="164" fontId="21" fillId="0" borderId="0" xfId="1" applyNumberFormat="1" applyFont="1" applyFill="1" applyBorder="1" applyAlignment="1" applyProtection="1">
      <alignment vertical="center"/>
      <protection hidden="1"/>
    </xf>
    <xf numFmtId="0" fontId="6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24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3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 xr:uid="{D48B1A93-9195-4094-B93C-9F6FB020E1D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0A54E-CEA1-4D5E-AE0D-818A314EC5A6}">
  <sheetPr codeName="Sheet2">
    <pageSetUpPr fitToPage="1"/>
  </sheetPr>
  <dimension ref="A1:J358"/>
  <sheetViews>
    <sheetView showGridLines="0" tabSelected="1" view="pageBreakPreview" zoomScale="85" zoomScaleNormal="100" zoomScaleSheetLayoutView="85" workbookViewId="0">
      <selection activeCell="O9" sqref="O9"/>
    </sheetView>
  </sheetViews>
  <sheetFormatPr defaultColWidth="9" defaultRowHeight="30" customHeight="1"/>
  <cols>
    <col min="1" max="2" width="17.5" style="1" customWidth="1"/>
    <col min="3" max="3" width="17.5" style="2" customWidth="1"/>
    <col min="4" max="4" width="17.5" style="1" customWidth="1"/>
    <col min="5" max="5" width="17.5" style="2" customWidth="1"/>
    <col min="6" max="6" width="56.875" style="1" customWidth="1"/>
    <col min="7" max="7" width="7.625" style="1" customWidth="1"/>
    <col min="8" max="8" width="4.75" style="1" customWidth="1"/>
    <col min="9" max="9" width="4.875" style="1" customWidth="1"/>
    <col min="10" max="10" width="7.25" style="1" customWidth="1"/>
    <col min="11" max="16384" width="9" style="1"/>
  </cols>
  <sheetData>
    <row r="1" spans="1:10" ht="37.5" customHeight="1">
      <c r="H1" s="3" t="s">
        <v>0</v>
      </c>
    </row>
    <row r="2" spans="1:10" ht="18.75" customHeight="1">
      <c r="H2" s="4" t="s">
        <v>1</v>
      </c>
    </row>
    <row r="3" spans="1:10" ht="11.25" customHeight="1"/>
    <row r="4" spans="1:10" ht="30" customHeight="1">
      <c r="A4" s="33" t="s">
        <v>2</v>
      </c>
      <c r="B4" s="5"/>
      <c r="C4" s="6" t="s">
        <v>3</v>
      </c>
      <c r="D4" s="5"/>
      <c r="E4" s="34" t="s">
        <v>4</v>
      </c>
      <c r="F4"/>
    </row>
    <row r="5" spans="1:10" ht="30" customHeight="1">
      <c r="A5" s="33"/>
      <c r="B5" s="6" t="s">
        <v>5</v>
      </c>
      <c r="C5" s="6" t="s">
        <v>6</v>
      </c>
      <c r="D5" s="6" t="s">
        <v>7</v>
      </c>
      <c r="E5" s="34"/>
      <c r="F5"/>
    </row>
    <row r="6" spans="1:10" ht="11.25" customHeight="1" thickBot="1">
      <c r="A6" s="7"/>
    </row>
    <row r="7" spans="1:10" ht="30" customHeight="1" thickBot="1">
      <c r="A7" s="8">
        <f>SUMIF($I$9:$I$358,"SUM",A9:A358)</f>
        <v>64202565720</v>
      </c>
      <c r="B7" s="9">
        <f>SUMIF($I$9:$I$358,"SUM",B9:B358)</f>
        <v>24272497490</v>
      </c>
      <c r="C7" s="9">
        <f>SUMIF($I$9:$I$358,"SUM",C9:C358)</f>
        <v>15960357609</v>
      </c>
      <c r="D7" s="9">
        <f>SUMIF($I$9:$I$358,"SUM",D9:D358)</f>
        <v>8312139881</v>
      </c>
      <c r="E7" s="9">
        <f>SUMIF($I$9:$I$358,"SUM",E9:E358)</f>
        <v>39930068230</v>
      </c>
      <c r="F7" s="10" t="s">
        <v>8</v>
      </c>
      <c r="G7" s="11"/>
      <c r="H7" s="12"/>
      <c r="I7" s="13"/>
    </row>
    <row r="8" spans="1:10" ht="11.25" customHeight="1">
      <c r="A8" s="14"/>
      <c r="B8" s="15"/>
      <c r="C8" s="16"/>
      <c r="D8" s="15"/>
      <c r="E8" s="16"/>
    </row>
    <row r="9" spans="1:10" ht="30" customHeight="1">
      <c r="A9" s="17">
        <f t="shared" ref="A9:C9" si="0">SUM(A10:A12)</f>
        <v>240524636</v>
      </c>
      <c r="B9" s="18">
        <f t="shared" si="0"/>
        <v>11663273</v>
      </c>
      <c r="C9" s="18">
        <f t="shared" si="0"/>
        <v>11663273</v>
      </c>
      <c r="D9" s="18">
        <f>SUM(D10:D12)</f>
        <v>0</v>
      </c>
      <c r="E9" s="18">
        <f>SUM(E10:E12)</f>
        <v>228861363</v>
      </c>
      <c r="F9" s="19"/>
      <c r="G9" s="20" t="s">
        <v>9</v>
      </c>
      <c r="H9" s="35" t="s">
        <v>10</v>
      </c>
      <c r="I9" s="1" t="s">
        <v>11</v>
      </c>
      <c r="J9" s="21"/>
    </row>
    <row r="10" spans="1:10" ht="30" customHeight="1">
      <c r="A10" s="22">
        <f>E10+B10</f>
        <v>192412125</v>
      </c>
      <c r="B10" s="23">
        <f>SUM(C10:D10)</f>
        <v>9065119</v>
      </c>
      <c r="C10" s="23">
        <v>9065119</v>
      </c>
      <c r="D10" s="23">
        <v>0</v>
      </c>
      <c r="E10" s="23">
        <v>183347006</v>
      </c>
      <c r="F10" s="24" t="s">
        <v>9</v>
      </c>
      <c r="G10" s="41">
        <v>1001</v>
      </c>
      <c r="H10" s="36"/>
      <c r="J10" s="21"/>
    </row>
    <row r="11" spans="1:10" ht="30" customHeight="1">
      <c r="A11" s="25">
        <f t="shared" ref="A11:A12" si="1">E11+B11</f>
        <v>34016097</v>
      </c>
      <c r="B11" s="26">
        <f t="shared" ref="B11:B12" si="2">SUM(C11:D11)</f>
        <v>670413</v>
      </c>
      <c r="C11" s="26">
        <v>670413</v>
      </c>
      <c r="D11" s="26">
        <v>0</v>
      </c>
      <c r="E11" s="26">
        <v>33345684</v>
      </c>
      <c r="F11" s="27" t="s">
        <v>12</v>
      </c>
      <c r="G11" s="42">
        <v>1003</v>
      </c>
      <c r="H11" s="37"/>
      <c r="J11" s="21"/>
    </row>
    <row r="12" spans="1:10" ht="30" customHeight="1">
      <c r="A12" s="25">
        <f t="shared" si="1"/>
        <v>14096414</v>
      </c>
      <c r="B12" s="26">
        <f t="shared" si="2"/>
        <v>1927741</v>
      </c>
      <c r="C12" s="26">
        <v>1927741</v>
      </c>
      <c r="D12" s="26">
        <v>0</v>
      </c>
      <c r="E12" s="26">
        <v>12168673</v>
      </c>
      <c r="F12" s="27" t="s">
        <v>13</v>
      </c>
      <c r="G12" s="42">
        <v>1005</v>
      </c>
      <c r="H12" s="37"/>
      <c r="J12" s="21"/>
    </row>
    <row r="13" spans="1:10" ht="11.25" customHeight="1">
      <c r="A13" s="28"/>
      <c r="B13" s="29"/>
      <c r="C13" s="29"/>
      <c r="D13" s="29"/>
      <c r="E13" s="29"/>
      <c r="F13" s="30"/>
      <c r="G13" s="31"/>
      <c r="H13" s="38"/>
      <c r="J13" s="21"/>
    </row>
    <row r="14" spans="1:10" ht="30" customHeight="1">
      <c r="A14" s="17">
        <f t="shared" ref="A14:D14" si="3">SUM(A15:A16)</f>
        <v>224753313</v>
      </c>
      <c r="B14" s="18">
        <f t="shared" si="3"/>
        <v>16439402</v>
      </c>
      <c r="C14" s="18">
        <f t="shared" si="3"/>
        <v>16439402</v>
      </c>
      <c r="D14" s="18">
        <f t="shared" si="3"/>
        <v>0</v>
      </c>
      <c r="E14" s="18">
        <f>SUM(E15:E16)</f>
        <v>208313911</v>
      </c>
      <c r="F14" s="19"/>
      <c r="G14" s="20" t="s">
        <v>14</v>
      </c>
      <c r="H14" s="35" t="s">
        <v>15</v>
      </c>
      <c r="I14" s="1" t="s">
        <v>11</v>
      </c>
      <c r="J14" s="21"/>
    </row>
    <row r="15" spans="1:10" ht="30" customHeight="1">
      <c r="A15" s="22">
        <f t="shared" ref="A15:A16" si="4">E15+B15</f>
        <v>220607625</v>
      </c>
      <c r="B15" s="23">
        <f t="shared" ref="B15:B16" si="5">SUM(C15:D15)</f>
        <v>16288902</v>
      </c>
      <c r="C15" s="23">
        <v>16288902</v>
      </c>
      <c r="D15" s="23">
        <v>0</v>
      </c>
      <c r="E15" s="23">
        <v>204318723</v>
      </c>
      <c r="F15" s="24" t="s">
        <v>14</v>
      </c>
      <c r="G15" s="41">
        <v>1242</v>
      </c>
      <c r="H15" s="39"/>
      <c r="J15" s="21"/>
    </row>
    <row r="16" spans="1:10" ht="30" customHeight="1">
      <c r="A16" s="25">
        <f t="shared" si="4"/>
        <v>4145688</v>
      </c>
      <c r="B16" s="26">
        <f t="shared" si="5"/>
        <v>150500</v>
      </c>
      <c r="C16" s="26">
        <v>150500</v>
      </c>
      <c r="D16" s="26">
        <v>0</v>
      </c>
      <c r="E16" s="26">
        <v>3995188</v>
      </c>
      <c r="F16" s="27" t="s">
        <v>16</v>
      </c>
      <c r="G16" s="42">
        <v>1544</v>
      </c>
      <c r="H16" s="40"/>
      <c r="J16" s="21"/>
    </row>
    <row r="17" spans="1:10" ht="11.25" customHeight="1">
      <c r="A17" s="28"/>
      <c r="B17" s="29"/>
      <c r="C17" s="29"/>
      <c r="D17" s="29"/>
      <c r="E17" s="29"/>
      <c r="F17" s="30"/>
      <c r="G17" s="31"/>
      <c r="H17" s="38"/>
      <c r="J17" s="21"/>
    </row>
    <row r="18" spans="1:10" ht="30" customHeight="1">
      <c r="A18" s="17">
        <f t="shared" ref="A18:C18" si="6">SUM(A19)</f>
        <v>17246111</v>
      </c>
      <c r="B18" s="18">
        <f t="shared" si="6"/>
        <v>333070</v>
      </c>
      <c r="C18" s="18">
        <f t="shared" si="6"/>
        <v>333070</v>
      </c>
      <c r="D18" s="18">
        <f>SUM(D19)</f>
        <v>0</v>
      </c>
      <c r="E18" s="18">
        <f>SUM(E19)</f>
        <v>16913041</v>
      </c>
      <c r="F18" s="19"/>
      <c r="G18" s="20" t="s">
        <v>17</v>
      </c>
      <c r="H18" s="35" t="s">
        <v>18</v>
      </c>
      <c r="I18" s="1" t="s">
        <v>11</v>
      </c>
      <c r="J18" s="21"/>
    </row>
    <row r="19" spans="1:10" ht="30" customHeight="1">
      <c r="A19" s="22">
        <f>E19+B19</f>
        <v>17246111</v>
      </c>
      <c r="B19" s="23">
        <f>SUM(C19:D19)</f>
        <v>333070</v>
      </c>
      <c r="C19" s="23">
        <v>333070</v>
      </c>
      <c r="D19" s="23">
        <v>0</v>
      </c>
      <c r="E19" s="23">
        <v>16913041</v>
      </c>
      <c r="F19" s="24" t="s">
        <v>17</v>
      </c>
      <c r="G19" s="41">
        <v>1247</v>
      </c>
      <c r="H19" s="39"/>
      <c r="J19" s="21"/>
    </row>
    <row r="20" spans="1:10" ht="11.25" customHeight="1">
      <c r="A20" s="28"/>
      <c r="B20" s="29"/>
      <c r="C20" s="29"/>
      <c r="D20" s="29"/>
      <c r="E20" s="29"/>
      <c r="F20" s="30"/>
      <c r="G20" s="31"/>
      <c r="H20" s="38"/>
      <c r="J20" s="21"/>
    </row>
    <row r="21" spans="1:10" ht="30" customHeight="1">
      <c r="A21" s="17">
        <f t="shared" ref="A21:C21" si="7">SUM(A22)</f>
        <v>163029070</v>
      </c>
      <c r="B21" s="18">
        <f t="shared" si="7"/>
        <v>5952740</v>
      </c>
      <c r="C21" s="18">
        <f t="shared" si="7"/>
        <v>5952740</v>
      </c>
      <c r="D21" s="18">
        <f>SUM(D22)</f>
        <v>0</v>
      </c>
      <c r="E21" s="18">
        <f>SUM(E22)</f>
        <v>157076330</v>
      </c>
      <c r="F21" s="19"/>
      <c r="G21" s="20" t="s">
        <v>19</v>
      </c>
      <c r="H21" s="35" t="s">
        <v>20</v>
      </c>
      <c r="I21" s="1" t="s">
        <v>11</v>
      </c>
      <c r="J21" s="21"/>
    </row>
    <row r="22" spans="1:10" ht="30" customHeight="1">
      <c r="A22" s="22">
        <f>E22+B22</f>
        <v>163029070</v>
      </c>
      <c r="B22" s="23">
        <f>SUM(C22:D22)</f>
        <v>5952740</v>
      </c>
      <c r="C22" s="23">
        <v>5952740</v>
      </c>
      <c r="D22" s="23">
        <v>0</v>
      </c>
      <c r="E22" s="23">
        <v>157076330</v>
      </c>
      <c r="F22" s="24" t="s">
        <v>19</v>
      </c>
      <c r="G22" s="41">
        <v>1244</v>
      </c>
      <c r="H22" s="39"/>
      <c r="J22" s="21"/>
    </row>
    <row r="23" spans="1:10" ht="11.25" customHeight="1">
      <c r="A23" s="28"/>
      <c r="B23" s="29"/>
      <c r="C23" s="29"/>
      <c r="D23" s="29"/>
      <c r="E23" s="29"/>
      <c r="F23" s="30"/>
      <c r="G23" s="31"/>
      <c r="H23" s="38"/>
      <c r="J23" s="21"/>
    </row>
    <row r="24" spans="1:10" ht="30" customHeight="1">
      <c r="A24" s="17">
        <f t="shared" ref="A24:C24" si="8">SUM(A25)</f>
        <v>31271983</v>
      </c>
      <c r="B24" s="18">
        <f t="shared" si="8"/>
        <v>607553</v>
      </c>
      <c r="C24" s="18">
        <f t="shared" si="8"/>
        <v>607553</v>
      </c>
      <c r="D24" s="18">
        <f>SUM(D25)</f>
        <v>0</v>
      </c>
      <c r="E24" s="18">
        <f>SUM(E25)</f>
        <v>30664430</v>
      </c>
      <c r="F24" s="19"/>
      <c r="G24" s="20" t="s">
        <v>21</v>
      </c>
      <c r="H24" s="35" t="s">
        <v>22</v>
      </c>
      <c r="I24" s="1" t="s">
        <v>11</v>
      </c>
      <c r="J24" s="21"/>
    </row>
    <row r="25" spans="1:10" ht="30" customHeight="1">
      <c r="A25" s="22">
        <f>E25+B25</f>
        <v>31271983</v>
      </c>
      <c r="B25" s="23">
        <f>SUM(C25:D25)</f>
        <v>607553</v>
      </c>
      <c r="C25" s="23">
        <v>607553</v>
      </c>
      <c r="D25" s="23">
        <v>0</v>
      </c>
      <c r="E25" s="23">
        <v>30664430</v>
      </c>
      <c r="F25" s="24" t="s">
        <v>21</v>
      </c>
      <c r="G25" s="41">
        <v>1256</v>
      </c>
      <c r="H25" s="39"/>
      <c r="J25" s="21"/>
    </row>
    <row r="26" spans="1:10" ht="11.25" customHeight="1">
      <c r="A26" s="28"/>
      <c r="B26" s="29"/>
      <c r="C26" s="29"/>
      <c r="D26" s="29"/>
      <c r="E26" s="29"/>
      <c r="F26" s="30"/>
      <c r="G26" s="31"/>
      <c r="H26" s="38"/>
      <c r="J26" s="21"/>
    </row>
    <row r="27" spans="1:10" ht="30" customHeight="1">
      <c r="A27" s="17">
        <f t="shared" ref="A27:C27" si="9">SUM(A28)</f>
        <v>29249362</v>
      </c>
      <c r="B27" s="18">
        <f t="shared" si="9"/>
        <v>133500</v>
      </c>
      <c r="C27" s="18">
        <f t="shared" si="9"/>
        <v>133500</v>
      </c>
      <c r="D27" s="18">
        <f>SUM(D28)</f>
        <v>0</v>
      </c>
      <c r="E27" s="18">
        <f>SUM(E28)</f>
        <v>29115862</v>
      </c>
      <c r="F27" s="19"/>
      <c r="G27" s="20" t="s">
        <v>23</v>
      </c>
      <c r="H27" s="35" t="s">
        <v>24</v>
      </c>
      <c r="I27" s="1" t="s">
        <v>11</v>
      </c>
      <c r="J27" s="21"/>
    </row>
    <row r="28" spans="1:10" ht="30" customHeight="1">
      <c r="A28" s="22">
        <f>E28+B28</f>
        <v>29249362</v>
      </c>
      <c r="B28" s="23">
        <f>SUM(C28:D28)</f>
        <v>133500</v>
      </c>
      <c r="C28" s="23">
        <v>133500</v>
      </c>
      <c r="D28" s="23">
        <v>0</v>
      </c>
      <c r="E28" s="23">
        <v>29115862</v>
      </c>
      <c r="F28" s="24" t="s">
        <v>23</v>
      </c>
      <c r="G28" s="41">
        <v>1246</v>
      </c>
      <c r="H28" s="39"/>
      <c r="J28" s="21"/>
    </row>
    <row r="29" spans="1:10" ht="11.25" customHeight="1">
      <c r="A29" s="28"/>
      <c r="B29" s="29"/>
      <c r="C29" s="29"/>
      <c r="D29" s="29"/>
      <c r="E29" s="29"/>
      <c r="F29" s="30"/>
      <c r="G29" s="31"/>
      <c r="H29" s="38"/>
      <c r="J29" s="21"/>
    </row>
    <row r="30" spans="1:10" ht="30" customHeight="1">
      <c r="A30" s="17">
        <f t="shared" ref="A30:C30" si="10">SUM(A31)</f>
        <v>47872763</v>
      </c>
      <c r="B30" s="18">
        <f t="shared" si="10"/>
        <v>1158870</v>
      </c>
      <c r="C30" s="18">
        <f t="shared" si="10"/>
        <v>1158870</v>
      </c>
      <c r="D30" s="18">
        <f>SUM(D31)</f>
        <v>0</v>
      </c>
      <c r="E30" s="18">
        <f>SUM(E31)</f>
        <v>46713893</v>
      </c>
      <c r="F30" s="19"/>
      <c r="G30" s="20" t="s">
        <v>25</v>
      </c>
      <c r="H30" s="35" t="s">
        <v>26</v>
      </c>
      <c r="I30" s="1" t="s">
        <v>11</v>
      </c>
      <c r="J30" s="21"/>
    </row>
    <row r="31" spans="1:10" ht="30" customHeight="1">
      <c r="A31" s="22">
        <f>E31+B31</f>
        <v>47872763</v>
      </c>
      <c r="B31" s="23">
        <f>SUM(C31:D31)</f>
        <v>1158870</v>
      </c>
      <c r="C31" s="23">
        <v>1158870</v>
      </c>
      <c r="D31" s="23">
        <v>0</v>
      </c>
      <c r="E31" s="23">
        <v>46713893</v>
      </c>
      <c r="F31" s="24" t="s">
        <v>27</v>
      </c>
      <c r="G31" s="41">
        <v>1245</v>
      </c>
      <c r="H31" s="39"/>
      <c r="J31" s="21"/>
    </row>
    <row r="32" spans="1:10" ht="11.25" customHeight="1">
      <c r="A32" s="28"/>
      <c r="B32" s="29"/>
      <c r="C32" s="29"/>
      <c r="D32" s="29"/>
      <c r="E32" s="29"/>
      <c r="F32" s="30"/>
      <c r="G32" s="31"/>
      <c r="H32" s="38"/>
      <c r="J32" s="21"/>
    </row>
    <row r="33" spans="1:10" ht="30" customHeight="1">
      <c r="A33" s="17">
        <f t="shared" ref="A33:C33" si="11">SUM(A34)</f>
        <v>134291084</v>
      </c>
      <c r="B33" s="18">
        <f t="shared" si="11"/>
        <v>44560314</v>
      </c>
      <c r="C33" s="18">
        <f t="shared" si="11"/>
        <v>3060314</v>
      </c>
      <c r="D33" s="18">
        <f>SUM(D34)</f>
        <v>41500000</v>
      </c>
      <c r="E33" s="18">
        <f>SUM(E34)</f>
        <v>89730770</v>
      </c>
      <c r="F33" s="19"/>
      <c r="G33" s="20" t="s">
        <v>28</v>
      </c>
      <c r="H33" s="35" t="s">
        <v>29</v>
      </c>
      <c r="I33" s="1" t="s">
        <v>11</v>
      </c>
      <c r="J33" s="21"/>
    </row>
    <row r="34" spans="1:10" ht="30" customHeight="1">
      <c r="A34" s="22">
        <f>E34+B34</f>
        <v>134291084</v>
      </c>
      <c r="B34" s="23">
        <f>SUM(C34:D34)</f>
        <v>44560314</v>
      </c>
      <c r="C34" s="23">
        <v>3060314</v>
      </c>
      <c r="D34" s="23">
        <v>41500000</v>
      </c>
      <c r="E34" s="23">
        <v>89730770</v>
      </c>
      <c r="F34" s="24" t="s">
        <v>28</v>
      </c>
      <c r="G34" s="41">
        <v>1243</v>
      </c>
      <c r="H34" s="39"/>
      <c r="J34" s="21"/>
    </row>
    <row r="35" spans="1:10" ht="11.25" customHeight="1">
      <c r="A35" s="28"/>
      <c r="B35" s="29"/>
      <c r="C35" s="29"/>
      <c r="D35" s="29"/>
      <c r="E35" s="29"/>
      <c r="F35" s="30"/>
      <c r="G35" s="31"/>
      <c r="H35" s="38"/>
      <c r="J35" s="21"/>
    </row>
    <row r="36" spans="1:10" ht="30" customHeight="1">
      <c r="A36" s="17">
        <f t="shared" ref="A36:C36" si="12">SUM(A37)</f>
        <v>72197672</v>
      </c>
      <c r="B36" s="18">
        <f t="shared" si="12"/>
        <v>1670627</v>
      </c>
      <c r="C36" s="18">
        <f t="shared" si="12"/>
        <v>1670627</v>
      </c>
      <c r="D36" s="18">
        <f>SUM(D37)</f>
        <v>0</v>
      </c>
      <c r="E36" s="18">
        <f>SUM(E37)</f>
        <v>70527045</v>
      </c>
      <c r="F36" s="19"/>
      <c r="G36" s="20" t="s">
        <v>30</v>
      </c>
      <c r="H36" s="35" t="s">
        <v>31</v>
      </c>
      <c r="I36" s="1" t="s">
        <v>11</v>
      </c>
      <c r="J36" s="21"/>
    </row>
    <row r="37" spans="1:10" ht="30" customHeight="1">
      <c r="A37" s="22">
        <f>E37+B37</f>
        <v>72197672</v>
      </c>
      <c r="B37" s="23">
        <f>SUM(C37:D37)</f>
        <v>1670627</v>
      </c>
      <c r="C37" s="23">
        <v>1670627</v>
      </c>
      <c r="D37" s="23">
        <v>0</v>
      </c>
      <c r="E37" s="23">
        <v>70527045</v>
      </c>
      <c r="F37" s="24" t="s">
        <v>30</v>
      </c>
      <c r="G37" s="41">
        <v>1257</v>
      </c>
      <c r="H37" s="39"/>
      <c r="J37" s="21"/>
    </row>
    <row r="38" spans="1:10" ht="11.25" customHeight="1">
      <c r="A38" s="28"/>
      <c r="B38" s="29"/>
      <c r="C38" s="29"/>
      <c r="D38" s="29"/>
      <c r="E38" s="29"/>
      <c r="F38" s="30"/>
      <c r="G38" s="31"/>
      <c r="H38" s="38"/>
      <c r="J38" s="21"/>
    </row>
    <row r="39" spans="1:10" ht="30" customHeight="1">
      <c r="A39" s="17">
        <f t="shared" ref="A39:C39" si="13">SUM(A40)</f>
        <v>116839601</v>
      </c>
      <c r="B39" s="18">
        <f t="shared" si="13"/>
        <v>6151036</v>
      </c>
      <c r="C39" s="18">
        <f t="shared" si="13"/>
        <v>6151036</v>
      </c>
      <c r="D39" s="18">
        <f>SUM(D40)</f>
        <v>0</v>
      </c>
      <c r="E39" s="18">
        <f>SUM(E40)</f>
        <v>110688565</v>
      </c>
      <c r="F39" s="19"/>
      <c r="G39" s="20" t="s">
        <v>32</v>
      </c>
      <c r="H39" s="35" t="s">
        <v>33</v>
      </c>
      <c r="I39" s="1" t="s">
        <v>11</v>
      </c>
      <c r="J39" s="21"/>
    </row>
    <row r="40" spans="1:10" ht="30" customHeight="1">
      <c r="A40" s="22">
        <f>E40+B40</f>
        <v>116839601</v>
      </c>
      <c r="B40" s="23">
        <f>SUM(C40:D40)</f>
        <v>6151036</v>
      </c>
      <c r="C40" s="23">
        <v>6151036</v>
      </c>
      <c r="D40" s="23">
        <v>0</v>
      </c>
      <c r="E40" s="23">
        <v>110688565</v>
      </c>
      <c r="F40" s="24" t="s">
        <v>32</v>
      </c>
      <c r="G40" s="41">
        <v>1009</v>
      </c>
      <c r="H40" s="39"/>
      <c r="J40" s="21"/>
    </row>
    <row r="41" spans="1:10" ht="11.25" customHeight="1">
      <c r="A41" s="28"/>
      <c r="B41" s="29"/>
      <c r="C41" s="29"/>
      <c r="D41" s="29"/>
      <c r="E41" s="29"/>
      <c r="F41" s="30"/>
      <c r="G41" s="31"/>
      <c r="H41" s="38"/>
      <c r="J41" s="21"/>
    </row>
    <row r="42" spans="1:10" ht="30" customHeight="1">
      <c r="A42" s="17">
        <f t="shared" ref="A42:C42" si="14">SUM(A43)</f>
        <v>16444747</v>
      </c>
      <c r="B42" s="18">
        <f t="shared" si="14"/>
        <v>376505</v>
      </c>
      <c r="C42" s="18">
        <f t="shared" si="14"/>
        <v>376505</v>
      </c>
      <c r="D42" s="18">
        <f>SUM(D43)</f>
        <v>0</v>
      </c>
      <c r="E42" s="18">
        <f>SUM(E43)</f>
        <v>16068242</v>
      </c>
      <c r="F42" s="19"/>
      <c r="G42" s="20" t="s">
        <v>34</v>
      </c>
      <c r="H42" s="35" t="s">
        <v>35</v>
      </c>
      <c r="I42" s="1" t="s">
        <v>11</v>
      </c>
      <c r="J42" s="21"/>
    </row>
    <row r="43" spans="1:10" ht="30" customHeight="1">
      <c r="A43" s="22">
        <f>E43+B43</f>
        <v>16444747</v>
      </c>
      <c r="B43" s="23">
        <f>SUM(C43:D43)</f>
        <v>376505</v>
      </c>
      <c r="C43" s="23">
        <v>376505</v>
      </c>
      <c r="D43" s="23">
        <v>0</v>
      </c>
      <c r="E43" s="23">
        <v>16068242</v>
      </c>
      <c r="F43" s="24" t="s">
        <v>34</v>
      </c>
      <c r="G43" s="41">
        <v>1222</v>
      </c>
      <c r="H43" s="39"/>
      <c r="J43" s="21"/>
    </row>
    <row r="44" spans="1:10" ht="11.25" customHeight="1">
      <c r="A44" s="28"/>
      <c r="B44" s="29"/>
      <c r="C44" s="29"/>
      <c r="D44" s="29"/>
      <c r="E44" s="29"/>
      <c r="F44" s="30"/>
      <c r="G44" s="31"/>
      <c r="H44" s="38"/>
      <c r="J44" s="21"/>
    </row>
    <row r="45" spans="1:10" ht="30" customHeight="1">
      <c r="A45" s="17">
        <f t="shared" ref="A45:C45" si="15">SUM(A46)</f>
        <v>16329049</v>
      </c>
      <c r="B45" s="18">
        <f t="shared" si="15"/>
        <v>424290</v>
      </c>
      <c r="C45" s="18">
        <f t="shared" si="15"/>
        <v>424290</v>
      </c>
      <c r="D45" s="18">
        <f>SUM(D46)</f>
        <v>0</v>
      </c>
      <c r="E45" s="18">
        <f>SUM(E46)</f>
        <v>15904759</v>
      </c>
      <c r="F45" s="19"/>
      <c r="G45" s="20" t="s">
        <v>36</v>
      </c>
      <c r="H45" s="35" t="s">
        <v>37</v>
      </c>
      <c r="I45" s="1" t="s">
        <v>11</v>
      </c>
      <c r="J45" s="21"/>
    </row>
    <row r="46" spans="1:10" ht="30" customHeight="1">
      <c r="A46" s="22">
        <f>E46+B46</f>
        <v>16329049</v>
      </c>
      <c r="B46" s="23">
        <f>SUM(C46:D46)</f>
        <v>424290</v>
      </c>
      <c r="C46" s="23">
        <v>424290</v>
      </c>
      <c r="D46" s="23">
        <v>0</v>
      </c>
      <c r="E46" s="23">
        <v>15904759</v>
      </c>
      <c r="F46" s="24" t="s">
        <v>36</v>
      </c>
      <c r="G46" s="41">
        <v>1568</v>
      </c>
      <c r="H46" s="39"/>
      <c r="J46" s="21"/>
    </row>
    <row r="47" spans="1:10" ht="11.25" customHeight="1">
      <c r="A47" s="28"/>
      <c r="B47" s="29"/>
      <c r="C47" s="29"/>
      <c r="D47" s="29"/>
      <c r="E47" s="29"/>
      <c r="F47" s="30"/>
      <c r="G47" s="31"/>
      <c r="H47" s="38"/>
      <c r="J47" s="21"/>
    </row>
    <row r="48" spans="1:10" ht="30" customHeight="1">
      <c r="A48" s="17">
        <f t="shared" ref="A48:C48" si="16">SUM(A49)</f>
        <v>13407556</v>
      </c>
      <c r="B48" s="18">
        <f t="shared" si="16"/>
        <v>396306</v>
      </c>
      <c r="C48" s="18">
        <f t="shared" si="16"/>
        <v>396306</v>
      </c>
      <c r="D48" s="18">
        <f>SUM(D49)</f>
        <v>0</v>
      </c>
      <c r="E48" s="18">
        <f>SUM(E49)</f>
        <v>13011250</v>
      </c>
      <c r="F48" s="19"/>
      <c r="G48" s="20" t="s">
        <v>38</v>
      </c>
      <c r="H48" s="35" t="s">
        <v>39</v>
      </c>
      <c r="I48" s="1" t="s">
        <v>11</v>
      </c>
      <c r="J48" s="21"/>
    </row>
    <row r="49" spans="1:10" ht="30" customHeight="1">
      <c r="A49" s="22">
        <f>E49+B49</f>
        <v>13407556</v>
      </c>
      <c r="B49" s="23">
        <f>SUM(C49:D49)</f>
        <v>396306</v>
      </c>
      <c r="C49" s="23">
        <v>396306</v>
      </c>
      <c r="D49" s="23">
        <v>0</v>
      </c>
      <c r="E49" s="23">
        <v>13011250</v>
      </c>
      <c r="F49" s="24" t="s">
        <v>38</v>
      </c>
      <c r="G49" s="41">
        <v>1275</v>
      </c>
      <c r="H49" s="39"/>
      <c r="J49" s="21"/>
    </row>
    <row r="50" spans="1:10" ht="11.25" customHeight="1">
      <c r="A50" s="28"/>
      <c r="B50" s="29"/>
      <c r="C50" s="29"/>
      <c r="D50" s="29"/>
      <c r="E50" s="29"/>
      <c r="F50" s="30"/>
      <c r="G50" s="31"/>
      <c r="H50" s="38"/>
      <c r="J50" s="21"/>
    </row>
    <row r="51" spans="1:10" ht="30" customHeight="1">
      <c r="A51" s="17">
        <f t="shared" ref="A51:C51" si="17">SUM(A52)</f>
        <v>38118408</v>
      </c>
      <c r="B51" s="18">
        <f t="shared" si="17"/>
        <v>923906</v>
      </c>
      <c r="C51" s="18">
        <f t="shared" si="17"/>
        <v>676700</v>
      </c>
      <c r="D51" s="18">
        <f>SUM(D52)</f>
        <v>247206</v>
      </c>
      <c r="E51" s="18">
        <f>SUM(E52)</f>
        <v>37194502</v>
      </c>
      <c r="F51" s="19"/>
      <c r="G51" s="20" t="s">
        <v>40</v>
      </c>
      <c r="H51" s="35" t="s">
        <v>41</v>
      </c>
      <c r="I51" s="1" t="s">
        <v>11</v>
      </c>
      <c r="J51" s="21"/>
    </row>
    <row r="52" spans="1:10" ht="30" customHeight="1">
      <c r="A52" s="22">
        <f>E52+B52</f>
        <v>38118408</v>
      </c>
      <c r="B52" s="23">
        <f>SUM(C52:D52)</f>
        <v>923906</v>
      </c>
      <c r="C52" s="23">
        <v>676700</v>
      </c>
      <c r="D52" s="23">
        <v>247206</v>
      </c>
      <c r="E52" s="23">
        <v>37194502</v>
      </c>
      <c r="F52" s="24" t="s">
        <v>40</v>
      </c>
      <c r="G52" s="41">
        <v>1276</v>
      </c>
      <c r="H52" s="39"/>
      <c r="J52" s="21"/>
    </row>
    <row r="53" spans="1:10" ht="11.25" customHeight="1">
      <c r="A53" s="28"/>
      <c r="B53" s="29"/>
      <c r="C53" s="29"/>
      <c r="D53" s="29"/>
      <c r="E53" s="29"/>
      <c r="F53" s="30"/>
      <c r="G53" s="31"/>
      <c r="H53" s="38"/>
      <c r="J53" s="21"/>
    </row>
    <row r="54" spans="1:10" ht="30" customHeight="1">
      <c r="A54" s="17">
        <f t="shared" ref="A54:C54" si="18">SUM(A55)</f>
        <v>7529214</v>
      </c>
      <c r="B54" s="18">
        <f t="shared" si="18"/>
        <v>120690</v>
      </c>
      <c r="C54" s="18">
        <f t="shared" si="18"/>
        <v>120690</v>
      </c>
      <c r="D54" s="18">
        <f>SUM(D55)</f>
        <v>0</v>
      </c>
      <c r="E54" s="18">
        <f>SUM(E55)</f>
        <v>7408524</v>
      </c>
      <c r="F54" s="19"/>
      <c r="G54" s="20" t="s">
        <v>42</v>
      </c>
      <c r="H54" s="35" t="s">
        <v>43</v>
      </c>
      <c r="I54" s="1" t="s">
        <v>11</v>
      </c>
      <c r="J54" s="21"/>
    </row>
    <row r="55" spans="1:10" ht="30" customHeight="1">
      <c r="A55" s="22">
        <f>E55+B55</f>
        <v>7529214</v>
      </c>
      <c r="B55" s="23">
        <f>SUM(C55:D55)</f>
        <v>120690</v>
      </c>
      <c r="C55" s="23">
        <v>120690</v>
      </c>
      <c r="D55" s="23">
        <v>0</v>
      </c>
      <c r="E55" s="23">
        <v>7408524</v>
      </c>
      <c r="F55" s="24" t="s">
        <v>42</v>
      </c>
      <c r="G55" s="41">
        <v>1512</v>
      </c>
      <c r="H55" s="39"/>
      <c r="J55" s="21"/>
    </row>
    <row r="56" spans="1:10" ht="11.25" customHeight="1">
      <c r="A56" s="28"/>
      <c r="B56" s="29"/>
      <c r="C56" s="29"/>
      <c r="D56" s="29"/>
      <c r="E56" s="29"/>
      <c r="F56" s="30"/>
      <c r="G56" s="31"/>
      <c r="H56" s="38"/>
      <c r="J56" s="21"/>
    </row>
    <row r="57" spans="1:10" ht="30" customHeight="1">
      <c r="A57" s="17">
        <f t="shared" ref="A57:C57" si="19">SUM(A58)</f>
        <v>14754299</v>
      </c>
      <c r="B57" s="18">
        <f t="shared" si="19"/>
        <v>185000</v>
      </c>
      <c r="C57" s="18">
        <f t="shared" si="19"/>
        <v>185000</v>
      </c>
      <c r="D57" s="18">
        <f>SUM(D58)</f>
        <v>0</v>
      </c>
      <c r="E57" s="18">
        <f>SUM(E58)</f>
        <v>14569299</v>
      </c>
      <c r="F57" s="19"/>
      <c r="G57" s="20" t="s">
        <v>44</v>
      </c>
      <c r="H57" s="35" t="s">
        <v>45</v>
      </c>
      <c r="I57" s="1" t="s">
        <v>11</v>
      </c>
      <c r="J57" s="21"/>
    </row>
    <row r="58" spans="1:10" ht="30" customHeight="1">
      <c r="A58" s="22">
        <f>E58+B58</f>
        <v>14754299</v>
      </c>
      <c r="B58" s="23">
        <f>SUM(C58:D58)</f>
        <v>185000</v>
      </c>
      <c r="C58" s="23">
        <v>185000</v>
      </c>
      <c r="D58" s="23">
        <v>0</v>
      </c>
      <c r="E58" s="23">
        <v>14569299</v>
      </c>
      <c r="F58" s="24" t="s">
        <v>44</v>
      </c>
      <c r="G58" s="41">
        <v>1515</v>
      </c>
      <c r="H58" s="39"/>
      <c r="J58" s="21"/>
    </row>
    <row r="59" spans="1:10" ht="11.25" customHeight="1">
      <c r="A59" s="28"/>
      <c r="B59" s="29"/>
      <c r="C59" s="29"/>
      <c r="D59" s="29"/>
      <c r="E59" s="29"/>
      <c r="F59" s="30"/>
      <c r="G59" s="31"/>
      <c r="H59" s="38"/>
      <c r="J59" s="21"/>
    </row>
    <row r="60" spans="1:10" ht="30" customHeight="1">
      <c r="A60" s="17">
        <f t="shared" ref="A60:C60" si="20">SUM(A61)</f>
        <v>9417155</v>
      </c>
      <c r="B60" s="18">
        <f t="shared" si="20"/>
        <v>92000</v>
      </c>
      <c r="C60" s="18">
        <f t="shared" si="20"/>
        <v>92000</v>
      </c>
      <c r="D60" s="18">
        <f>SUM(D61)</f>
        <v>0</v>
      </c>
      <c r="E60" s="18">
        <f>SUM(E61)</f>
        <v>9325155</v>
      </c>
      <c r="F60" s="19"/>
      <c r="G60" s="20" t="s">
        <v>46</v>
      </c>
      <c r="H60" s="35" t="s">
        <v>47</v>
      </c>
      <c r="I60" s="1" t="s">
        <v>11</v>
      </c>
      <c r="J60" s="21"/>
    </row>
    <row r="61" spans="1:10" ht="30" customHeight="1">
      <c r="A61" s="22">
        <f>E61+B61</f>
        <v>9417155</v>
      </c>
      <c r="B61" s="23">
        <f>SUM(C61:D61)</f>
        <v>92000</v>
      </c>
      <c r="C61" s="23">
        <v>92000</v>
      </c>
      <c r="D61" s="23">
        <v>0</v>
      </c>
      <c r="E61" s="23">
        <v>9325155</v>
      </c>
      <c r="F61" s="24" t="s">
        <v>46</v>
      </c>
      <c r="G61" s="41">
        <v>1505</v>
      </c>
      <c r="H61" s="39"/>
      <c r="J61" s="21"/>
    </row>
    <row r="62" spans="1:10" ht="11.25" customHeight="1">
      <c r="A62" s="28"/>
      <c r="B62" s="29"/>
      <c r="C62" s="29"/>
      <c r="D62" s="29"/>
      <c r="E62" s="29"/>
      <c r="F62" s="30"/>
      <c r="G62" s="31"/>
      <c r="H62" s="38"/>
      <c r="J62" s="21"/>
    </row>
    <row r="63" spans="1:10" ht="30" customHeight="1">
      <c r="A63" s="17">
        <f>SUM(A64)</f>
        <v>8867172</v>
      </c>
      <c r="B63" s="18">
        <f>SUM(B64)</f>
        <v>135000</v>
      </c>
      <c r="C63" s="18">
        <f>SUM(C64)</f>
        <v>135000</v>
      </c>
      <c r="D63" s="18">
        <f>SUM(D64)</f>
        <v>0</v>
      </c>
      <c r="E63" s="18">
        <f>SUM(E64)</f>
        <v>8732172</v>
      </c>
      <c r="F63" s="19"/>
      <c r="G63" s="20" t="s">
        <v>48</v>
      </c>
      <c r="H63" s="35" t="s">
        <v>49</v>
      </c>
      <c r="I63" s="1" t="s">
        <v>11</v>
      </c>
      <c r="J63" s="21"/>
    </row>
    <row r="64" spans="1:10" ht="30" customHeight="1">
      <c r="A64" s="22">
        <f>E64+B64</f>
        <v>8867172</v>
      </c>
      <c r="B64" s="23">
        <f>SUM(C64:D64)</f>
        <v>135000</v>
      </c>
      <c r="C64" s="23">
        <v>135000</v>
      </c>
      <c r="D64" s="23">
        <v>0</v>
      </c>
      <c r="E64" s="23">
        <v>8732172</v>
      </c>
      <c r="F64" s="24" t="s">
        <v>48</v>
      </c>
      <c r="G64" s="41">
        <v>1540</v>
      </c>
      <c r="H64" s="39"/>
      <c r="J64" s="21"/>
    </row>
    <row r="65" spans="1:10" ht="11.25" customHeight="1">
      <c r="A65" s="28"/>
      <c r="B65" s="29"/>
      <c r="C65" s="29"/>
      <c r="D65" s="29"/>
      <c r="E65" s="29"/>
      <c r="F65" s="30"/>
      <c r="G65" s="31"/>
      <c r="H65" s="38"/>
      <c r="J65" s="21"/>
    </row>
    <row r="66" spans="1:10" ht="30" customHeight="1">
      <c r="A66" s="17">
        <f t="shared" ref="A66:C66" si="21">SUM(A67)</f>
        <v>413756569</v>
      </c>
      <c r="B66" s="18">
        <f t="shared" si="21"/>
        <v>13047305</v>
      </c>
      <c r="C66" s="18">
        <f t="shared" si="21"/>
        <v>12017314</v>
      </c>
      <c r="D66" s="18">
        <f>SUM(D67)</f>
        <v>1029991</v>
      </c>
      <c r="E66" s="18">
        <f>SUM(E67)</f>
        <v>400709264</v>
      </c>
      <c r="F66" s="19"/>
      <c r="G66" s="20" t="s">
        <v>50</v>
      </c>
      <c r="H66" s="35" t="s">
        <v>51</v>
      </c>
      <c r="I66" s="1" t="s">
        <v>11</v>
      </c>
      <c r="J66" s="21"/>
    </row>
    <row r="67" spans="1:10" ht="30" customHeight="1">
      <c r="A67" s="22">
        <f>E67+B67</f>
        <v>413756569</v>
      </c>
      <c r="B67" s="23">
        <f>SUM(C67:D67)</f>
        <v>13047305</v>
      </c>
      <c r="C67" s="23">
        <v>12017314</v>
      </c>
      <c r="D67" s="23">
        <v>1029991</v>
      </c>
      <c r="E67" s="23">
        <v>400709264</v>
      </c>
      <c r="F67" s="24" t="s">
        <v>50</v>
      </c>
      <c r="G67" s="41">
        <v>1025</v>
      </c>
      <c r="H67" s="39"/>
      <c r="J67" s="21"/>
    </row>
    <row r="68" spans="1:10" ht="11.25" customHeight="1">
      <c r="A68" s="28"/>
      <c r="B68" s="29"/>
      <c r="C68" s="29"/>
      <c r="D68" s="29"/>
      <c r="E68" s="29"/>
      <c r="F68" s="30"/>
      <c r="G68" s="31"/>
      <c r="H68" s="38"/>
      <c r="J68" s="21"/>
    </row>
    <row r="69" spans="1:10" ht="30" customHeight="1">
      <c r="A69" s="17">
        <f t="shared" ref="A69:C69" si="22">SUM(A70)</f>
        <v>299373859</v>
      </c>
      <c r="B69" s="18">
        <f t="shared" si="22"/>
        <v>11203383</v>
      </c>
      <c r="C69" s="18">
        <f t="shared" si="22"/>
        <v>9087630</v>
      </c>
      <c r="D69" s="18">
        <f>SUM(D70)</f>
        <v>2115753</v>
      </c>
      <c r="E69" s="18">
        <f>SUM(E70)</f>
        <v>288170476</v>
      </c>
      <c r="F69" s="19"/>
      <c r="G69" s="20" t="s">
        <v>52</v>
      </c>
      <c r="H69" s="35" t="s">
        <v>53</v>
      </c>
      <c r="I69" s="1" t="s">
        <v>11</v>
      </c>
      <c r="J69" s="21"/>
    </row>
    <row r="70" spans="1:10" ht="30" customHeight="1">
      <c r="A70" s="22">
        <f>E70+B70</f>
        <v>299373859</v>
      </c>
      <c r="B70" s="23">
        <f>SUM(C70:D70)</f>
        <v>11203383</v>
      </c>
      <c r="C70" s="23">
        <v>9087630</v>
      </c>
      <c r="D70" s="23">
        <v>2115753</v>
      </c>
      <c r="E70" s="23">
        <v>288170476</v>
      </c>
      <c r="F70" s="24" t="s">
        <v>52</v>
      </c>
      <c r="G70" s="41">
        <v>1008</v>
      </c>
      <c r="H70" s="39"/>
      <c r="J70" s="21"/>
    </row>
    <row r="71" spans="1:10" ht="11.25" customHeight="1">
      <c r="A71" s="28"/>
      <c r="B71" s="29"/>
      <c r="C71" s="29"/>
      <c r="D71" s="29"/>
      <c r="E71" s="29"/>
      <c r="F71" s="30"/>
      <c r="G71" s="31"/>
      <c r="H71" s="38"/>
      <c r="J71" s="21"/>
    </row>
    <row r="72" spans="1:10" ht="30" customHeight="1">
      <c r="A72" s="17">
        <f t="shared" ref="A72:C72" si="23">SUM(A73)</f>
        <v>2828564419</v>
      </c>
      <c r="B72" s="18">
        <f t="shared" si="23"/>
        <v>136220439</v>
      </c>
      <c r="C72" s="18">
        <f t="shared" si="23"/>
        <v>66375738</v>
      </c>
      <c r="D72" s="18">
        <f>SUM(D73)</f>
        <v>69844701</v>
      </c>
      <c r="E72" s="18">
        <f>SUM(E73)</f>
        <v>2692343980</v>
      </c>
      <c r="F72" s="19"/>
      <c r="G72" s="20" t="s">
        <v>54</v>
      </c>
      <c r="H72" s="35" t="s">
        <v>55</v>
      </c>
      <c r="I72" s="1" t="s">
        <v>11</v>
      </c>
      <c r="J72" s="21"/>
    </row>
    <row r="73" spans="1:10" ht="30" customHeight="1">
      <c r="A73" s="22">
        <f>E73+B73</f>
        <v>2828564419</v>
      </c>
      <c r="B73" s="23">
        <f>SUM(C73:D73)</f>
        <v>136220439</v>
      </c>
      <c r="C73" s="23">
        <v>66375738</v>
      </c>
      <c r="D73" s="23">
        <v>69844701</v>
      </c>
      <c r="E73" s="23">
        <v>2692343980</v>
      </c>
      <c r="F73" s="24" t="s">
        <v>54</v>
      </c>
      <c r="G73" s="41">
        <v>1027</v>
      </c>
      <c r="H73" s="39"/>
      <c r="J73" s="21"/>
    </row>
    <row r="74" spans="1:10" ht="11.25" customHeight="1">
      <c r="A74" s="28"/>
      <c r="B74" s="29"/>
      <c r="C74" s="29"/>
      <c r="D74" s="29"/>
      <c r="E74" s="29"/>
      <c r="F74" s="30"/>
      <c r="G74" s="31"/>
      <c r="H74" s="38"/>
      <c r="J74" s="21"/>
    </row>
    <row r="75" spans="1:10" ht="30" customHeight="1">
      <c r="A75" s="17">
        <f t="shared" ref="A75:C75" si="24">SUM(A76)</f>
        <v>21946646</v>
      </c>
      <c r="B75" s="18">
        <f t="shared" si="24"/>
        <v>5595217</v>
      </c>
      <c r="C75" s="18">
        <f t="shared" si="24"/>
        <v>681500</v>
      </c>
      <c r="D75" s="18">
        <f>SUM(D76)</f>
        <v>4913717</v>
      </c>
      <c r="E75" s="18">
        <f>SUM(E76)</f>
        <v>16351429</v>
      </c>
      <c r="F75" s="19"/>
      <c r="G75" s="20" t="s">
        <v>56</v>
      </c>
      <c r="H75" s="35" t="s">
        <v>57</v>
      </c>
      <c r="I75" s="1" t="s">
        <v>11</v>
      </c>
      <c r="J75" s="21"/>
    </row>
    <row r="76" spans="1:10" ht="30" customHeight="1">
      <c r="A76" s="22">
        <f>E76+B76</f>
        <v>21946646</v>
      </c>
      <c r="B76" s="23">
        <f>SUM(C76:D76)</f>
        <v>5595217</v>
      </c>
      <c r="C76" s="23">
        <v>681500</v>
      </c>
      <c r="D76" s="23">
        <v>4913717</v>
      </c>
      <c r="E76" s="23">
        <v>16351429</v>
      </c>
      <c r="F76" s="24" t="s">
        <v>56</v>
      </c>
      <c r="G76" s="41">
        <v>1014</v>
      </c>
      <c r="H76" s="39"/>
      <c r="J76" s="21"/>
    </row>
    <row r="77" spans="1:10" ht="11.25" customHeight="1">
      <c r="A77" s="28"/>
      <c r="B77" s="29"/>
      <c r="C77" s="29"/>
      <c r="D77" s="29"/>
      <c r="E77" s="29"/>
      <c r="F77" s="30"/>
      <c r="G77" s="31"/>
      <c r="H77" s="38"/>
      <c r="J77" s="21"/>
    </row>
    <row r="78" spans="1:10" ht="30" customHeight="1">
      <c r="A78" s="17">
        <f t="shared" ref="A78:C78" si="25">SUM(A79)</f>
        <v>3662611</v>
      </c>
      <c r="B78" s="18">
        <f t="shared" si="25"/>
        <v>117257</v>
      </c>
      <c r="C78" s="18">
        <f t="shared" si="25"/>
        <v>117257</v>
      </c>
      <c r="D78" s="18">
        <f>SUM(D79)</f>
        <v>0</v>
      </c>
      <c r="E78" s="18">
        <f>SUM(E79)</f>
        <v>3545354</v>
      </c>
      <c r="F78" s="19"/>
      <c r="G78" s="20" t="s">
        <v>58</v>
      </c>
      <c r="H78" s="35" t="s">
        <v>59</v>
      </c>
      <c r="I78" s="1" t="s">
        <v>11</v>
      </c>
      <c r="J78" s="21"/>
    </row>
    <row r="79" spans="1:10" ht="30" customHeight="1">
      <c r="A79" s="22">
        <f>E79+B79</f>
        <v>3662611</v>
      </c>
      <c r="B79" s="23">
        <f>SUM(C79:D79)</f>
        <v>117257</v>
      </c>
      <c r="C79" s="23">
        <v>117257</v>
      </c>
      <c r="D79" s="23">
        <v>0</v>
      </c>
      <c r="E79" s="23">
        <v>3545354</v>
      </c>
      <c r="F79" s="24" t="s">
        <v>58</v>
      </c>
      <c r="G79" s="41">
        <v>1535</v>
      </c>
      <c r="H79" s="39"/>
      <c r="J79" s="21"/>
    </row>
    <row r="80" spans="1:10" ht="11.25" customHeight="1">
      <c r="A80" s="28"/>
      <c r="B80" s="29"/>
      <c r="C80" s="29"/>
      <c r="D80" s="29"/>
      <c r="E80" s="29"/>
      <c r="F80" s="30"/>
      <c r="G80" s="31"/>
      <c r="H80" s="38"/>
      <c r="J80" s="21"/>
    </row>
    <row r="81" spans="1:10" ht="30" customHeight="1">
      <c r="A81" s="17">
        <f t="shared" ref="A81:C81" si="26">SUM(A82)</f>
        <v>30741809</v>
      </c>
      <c r="B81" s="18">
        <f t="shared" si="26"/>
        <v>380500</v>
      </c>
      <c r="C81" s="18">
        <f t="shared" si="26"/>
        <v>380500</v>
      </c>
      <c r="D81" s="18">
        <f>SUM(D82)</f>
        <v>0</v>
      </c>
      <c r="E81" s="18">
        <f>SUM(E82)</f>
        <v>30361309</v>
      </c>
      <c r="F81" s="19"/>
      <c r="G81" s="20" t="s">
        <v>60</v>
      </c>
      <c r="H81" s="35" t="s">
        <v>61</v>
      </c>
      <c r="I81" s="1" t="s">
        <v>11</v>
      </c>
      <c r="J81" s="21"/>
    </row>
    <row r="82" spans="1:10" ht="30" customHeight="1">
      <c r="A82" s="22">
        <f>E82+B82</f>
        <v>30741809</v>
      </c>
      <c r="B82" s="23">
        <f>SUM(C82:D82)</f>
        <v>380500</v>
      </c>
      <c r="C82" s="23">
        <v>380500</v>
      </c>
      <c r="D82" s="23">
        <v>0</v>
      </c>
      <c r="E82" s="23">
        <v>30361309</v>
      </c>
      <c r="F82" s="24" t="s">
        <v>60</v>
      </c>
      <c r="G82" s="41">
        <v>1144</v>
      </c>
      <c r="H82" s="39"/>
      <c r="J82" s="21"/>
    </row>
    <row r="83" spans="1:10" ht="11.25" customHeight="1">
      <c r="A83" s="28"/>
      <c r="B83" s="29"/>
      <c r="C83" s="29"/>
      <c r="D83" s="29"/>
      <c r="E83" s="29"/>
      <c r="F83" s="30"/>
      <c r="G83" s="31"/>
      <c r="H83" s="38"/>
      <c r="J83" s="21"/>
    </row>
    <row r="84" spans="1:10" ht="30" customHeight="1">
      <c r="A84" s="17">
        <f t="shared" ref="A84:D84" si="27">SUM(A85:A87)</f>
        <v>244921412</v>
      </c>
      <c r="B84" s="18">
        <f t="shared" si="27"/>
        <v>95053600</v>
      </c>
      <c r="C84" s="18">
        <f t="shared" si="27"/>
        <v>10053600</v>
      </c>
      <c r="D84" s="18">
        <f t="shared" si="27"/>
        <v>85000000</v>
      </c>
      <c r="E84" s="18">
        <f>SUM(E85:E87)</f>
        <v>149867812</v>
      </c>
      <c r="F84" s="19"/>
      <c r="G84" s="20" t="s">
        <v>62</v>
      </c>
      <c r="H84" s="35" t="s">
        <v>63</v>
      </c>
      <c r="I84" s="1" t="s">
        <v>11</v>
      </c>
      <c r="J84" s="21"/>
    </row>
    <row r="85" spans="1:10" ht="30" customHeight="1">
      <c r="A85" s="22">
        <f>E85+B85</f>
        <v>228142734</v>
      </c>
      <c r="B85" s="23">
        <f>SUM(C85:D85)</f>
        <v>94875100</v>
      </c>
      <c r="C85" s="23">
        <v>9875100</v>
      </c>
      <c r="D85" s="23">
        <v>85000000</v>
      </c>
      <c r="E85" s="23">
        <v>133267634</v>
      </c>
      <c r="F85" s="24" t="s">
        <v>62</v>
      </c>
      <c r="G85" s="41">
        <v>1272</v>
      </c>
      <c r="H85" s="39"/>
      <c r="J85" s="21"/>
    </row>
    <row r="86" spans="1:10" ht="30" customHeight="1">
      <c r="A86" s="25">
        <f>E86+B86</f>
        <v>13038114</v>
      </c>
      <c r="B86" s="26">
        <f>SUM(C86:D86)</f>
        <v>178500</v>
      </c>
      <c r="C86" s="26">
        <v>178500</v>
      </c>
      <c r="D86" s="26">
        <v>0</v>
      </c>
      <c r="E86" s="26">
        <v>12859614</v>
      </c>
      <c r="F86" s="27" t="s">
        <v>64</v>
      </c>
      <c r="G86" s="42">
        <v>1011</v>
      </c>
      <c r="H86" s="40"/>
      <c r="J86" s="21"/>
    </row>
    <row r="87" spans="1:10" ht="30" customHeight="1">
      <c r="A87" s="25">
        <f>E87+B87</f>
        <v>3740564</v>
      </c>
      <c r="B87" s="26">
        <f>SUM(C87:D87)</f>
        <v>0</v>
      </c>
      <c r="C87" s="26">
        <v>0</v>
      </c>
      <c r="D87" s="26">
        <v>0</v>
      </c>
      <c r="E87" s="26">
        <v>3740564</v>
      </c>
      <c r="F87" s="27" t="s">
        <v>65</v>
      </c>
      <c r="G87" s="42">
        <v>1560</v>
      </c>
      <c r="H87" s="40"/>
      <c r="J87" s="21"/>
    </row>
    <row r="88" spans="1:10" ht="11.25" customHeight="1">
      <c r="A88" s="28"/>
      <c r="B88" s="29"/>
      <c r="C88" s="29"/>
      <c r="D88" s="29"/>
      <c r="E88" s="29"/>
      <c r="F88" s="30"/>
      <c r="G88" s="31"/>
      <c r="H88" s="38"/>
      <c r="J88" s="21"/>
    </row>
    <row r="89" spans="1:10" ht="30" customHeight="1">
      <c r="A89" s="17">
        <f>SUM(A90:A90)</f>
        <v>27973232275</v>
      </c>
      <c r="B89" s="18">
        <f>SUM(B90:B90)</f>
        <v>14304837219</v>
      </c>
      <c r="C89" s="18">
        <f>SUM(C90:C90)</f>
        <v>14304837219</v>
      </c>
      <c r="D89" s="18">
        <f>SUM(D90:D90)</f>
        <v>0</v>
      </c>
      <c r="E89" s="18">
        <f>SUM(E90:E90)</f>
        <v>13668395056</v>
      </c>
      <c r="F89" s="19"/>
      <c r="G89" s="20" t="s">
        <v>66</v>
      </c>
      <c r="H89" s="35" t="s">
        <v>67</v>
      </c>
      <c r="I89" s="1" t="s">
        <v>11</v>
      </c>
      <c r="J89" s="21"/>
    </row>
    <row r="90" spans="1:10" ht="30" customHeight="1">
      <c r="A90" s="22">
        <f>E90+B90</f>
        <v>27973232275</v>
      </c>
      <c r="B90" s="23">
        <f>SUM(C90:D90)</f>
        <v>14304837219</v>
      </c>
      <c r="C90" s="23">
        <v>14304837219</v>
      </c>
      <c r="D90" s="23">
        <v>0</v>
      </c>
      <c r="E90" s="23">
        <v>13668395056</v>
      </c>
      <c r="F90" s="24" t="s">
        <v>66</v>
      </c>
      <c r="G90" s="41">
        <v>1265</v>
      </c>
      <c r="H90" s="39"/>
      <c r="J90" s="21"/>
    </row>
    <row r="91" spans="1:10" ht="11.25" customHeight="1">
      <c r="A91" s="28"/>
      <c r="B91" s="29"/>
      <c r="C91" s="29"/>
      <c r="D91" s="29"/>
      <c r="E91" s="29"/>
      <c r="F91" s="30"/>
      <c r="G91" s="31"/>
      <c r="H91" s="38"/>
      <c r="J91" s="21"/>
    </row>
    <row r="92" spans="1:10" ht="30" customHeight="1">
      <c r="A92" s="17">
        <f t="shared" ref="A92:C92" si="28">SUM(A93)</f>
        <v>1914066051</v>
      </c>
      <c r="B92" s="18">
        <f t="shared" si="28"/>
        <v>0</v>
      </c>
      <c r="C92" s="18">
        <f t="shared" si="28"/>
        <v>0</v>
      </c>
      <c r="D92" s="18">
        <f>SUM(D93)</f>
        <v>0</v>
      </c>
      <c r="E92" s="18">
        <f>SUM(E93)</f>
        <v>1914066051</v>
      </c>
      <c r="F92" s="19"/>
      <c r="G92" s="20" t="s">
        <v>68</v>
      </c>
      <c r="H92" s="35" t="s">
        <v>69</v>
      </c>
      <c r="I92" s="1" t="s">
        <v>11</v>
      </c>
      <c r="J92" s="21"/>
    </row>
    <row r="93" spans="1:10" ht="30" customHeight="1">
      <c r="A93" s="22">
        <f>E93+B93</f>
        <v>1914066051</v>
      </c>
      <c r="B93" s="23">
        <f>SUM(C93:D93)</f>
        <v>0</v>
      </c>
      <c r="C93" s="23">
        <v>0</v>
      </c>
      <c r="D93" s="23">
        <v>0</v>
      </c>
      <c r="E93" s="23">
        <v>1914066051</v>
      </c>
      <c r="F93" s="24" t="s">
        <v>68</v>
      </c>
      <c r="G93" s="41">
        <v>1007</v>
      </c>
      <c r="H93" s="39"/>
      <c r="J93" s="21"/>
    </row>
    <row r="94" spans="1:10" ht="11.25" customHeight="1">
      <c r="A94" s="28"/>
      <c r="B94" s="29"/>
      <c r="C94" s="29"/>
      <c r="D94" s="29"/>
      <c r="E94" s="29"/>
      <c r="F94" s="30"/>
      <c r="G94" s="31"/>
      <c r="H94" s="38"/>
      <c r="J94" s="21"/>
    </row>
    <row r="95" spans="1:10" ht="30" customHeight="1">
      <c r="A95" s="17">
        <f t="shared" ref="A95:D95" si="29">SUM(A96:A98)</f>
        <v>145017777</v>
      </c>
      <c r="B95" s="18">
        <f t="shared" si="29"/>
        <v>8608330</v>
      </c>
      <c r="C95" s="18">
        <f t="shared" si="29"/>
        <v>571110</v>
      </c>
      <c r="D95" s="18">
        <f t="shared" si="29"/>
        <v>8037220</v>
      </c>
      <c r="E95" s="18">
        <f>SUM(E96:E98)</f>
        <v>136409447</v>
      </c>
      <c r="F95" s="19"/>
      <c r="G95" s="20" t="s">
        <v>70</v>
      </c>
      <c r="H95" s="35" t="s">
        <v>71</v>
      </c>
      <c r="I95" s="1" t="s">
        <v>11</v>
      </c>
      <c r="J95" s="21"/>
    </row>
    <row r="96" spans="1:10" ht="30" customHeight="1">
      <c r="A96" s="22">
        <f t="shared" ref="A96:A98" si="30">E96+B96</f>
        <v>143525448</v>
      </c>
      <c r="B96" s="23">
        <f t="shared" ref="B96:B98" si="31">SUM(C96:D96)</f>
        <v>8586746</v>
      </c>
      <c r="C96" s="23">
        <v>549526</v>
      </c>
      <c r="D96" s="23">
        <v>8037220</v>
      </c>
      <c r="E96" s="23">
        <v>134938702</v>
      </c>
      <c r="F96" s="24" t="s">
        <v>70</v>
      </c>
      <c r="G96" s="41">
        <v>1012</v>
      </c>
      <c r="H96" s="39"/>
      <c r="J96" s="21"/>
    </row>
    <row r="97" spans="1:10" ht="30" customHeight="1">
      <c r="A97" s="25">
        <f t="shared" si="30"/>
        <v>1137742</v>
      </c>
      <c r="B97" s="26">
        <f t="shared" si="31"/>
        <v>0</v>
      </c>
      <c r="C97" s="26">
        <v>0</v>
      </c>
      <c r="D97" s="26">
        <v>0</v>
      </c>
      <c r="E97" s="26">
        <v>1137742</v>
      </c>
      <c r="F97" s="27" t="s">
        <v>72</v>
      </c>
      <c r="G97" s="42">
        <v>1522</v>
      </c>
      <c r="H97" s="40"/>
      <c r="J97" s="21"/>
    </row>
    <row r="98" spans="1:10" ht="30" customHeight="1">
      <c r="A98" s="25">
        <f t="shared" si="30"/>
        <v>354587</v>
      </c>
      <c r="B98" s="26">
        <f t="shared" si="31"/>
        <v>21584</v>
      </c>
      <c r="C98" s="26">
        <v>21584</v>
      </c>
      <c r="D98" s="26">
        <v>0</v>
      </c>
      <c r="E98" s="26">
        <v>333003</v>
      </c>
      <c r="F98" s="27" t="s">
        <v>73</v>
      </c>
      <c r="G98" s="42">
        <v>1546</v>
      </c>
      <c r="H98" s="40"/>
      <c r="J98" s="21"/>
    </row>
    <row r="99" spans="1:10" ht="11.25" customHeight="1">
      <c r="A99" s="28"/>
      <c r="B99" s="29"/>
      <c r="C99" s="29"/>
      <c r="D99" s="29"/>
      <c r="E99" s="29"/>
      <c r="F99" s="30"/>
      <c r="G99" s="31"/>
      <c r="H99" s="38"/>
      <c r="J99" s="21"/>
    </row>
    <row r="100" spans="1:10" ht="30" customHeight="1">
      <c r="A100" s="17">
        <f t="shared" ref="A100:C100" si="32">SUM(A101)</f>
        <v>213696653</v>
      </c>
      <c r="B100" s="18">
        <f t="shared" si="32"/>
        <v>2745000</v>
      </c>
      <c r="C100" s="18">
        <f t="shared" si="32"/>
        <v>2745000</v>
      </c>
      <c r="D100" s="18">
        <f>SUM(D101)</f>
        <v>0</v>
      </c>
      <c r="E100" s="18">
        <f>SUM(E101)</f>
        <v>210951653</v>
      </c>
      <c r="F100" s="19"/>
      <c r="G100" s="20" t="s">
        <v>74</v>
      </c>
      <c r="H100" s="35" t="s">
        <v>75</v>
      </c>
      <c r="I100" s="1" t="s">
        <v>11</v>
      </c>
      <c r="J100" s="21"/>
    </row>
    <row r="101" spans="1:10" ht="30" customHeight="1">
      <c r="A101" s="22">
        <f>E101+B101</f>
        <v>213696653</v>
      </c>
      <c r="B101" s="23">
        <f>SUM(C101:D101)</f>
        <v>2745000</v>
      </c>
      <c r="C101" s="23">
        <v>2745000</v>
      </c>
      <c r="D101" s="23">
        <v>0</v>
      </c>
      <c r="E101" s="23">
        <v>210951653</v>
      </c>
      <c r="F101" s="24" t="s">
        <v>74</v>
      </c>
      <c r="G101" s="41">
        <v>1498</v>
      </c>
      <c r="H101" s="39"/>
      <c r="J101" s="21"/>
    </row>
    <row r="102" spans="1:10" ht="11.25" customHeight="1">
      <c r="A102" s="28"/>
      <c r="B102" s="29"/>
      <c r="C102" s="29"/>
      <c r="D102" s="29"/>
      <c r="E102" s="29"/>
      <c r="F102" s="30"/>
      <c r="G102" s="31"/>
      <c r="H102" s="38"/>
      <c r="J102" s="21"/>
    </row>
    <row r="103" spans="1:10" ht="30" customHeight="1">
      <c r="A103" s="17">
        <f t="shared" ref="A103:C103" si="33">SUM(A104)</f>
        <v>2824008218</v>
      </c>
      <c r="B103" s="18">
        <f t="shared" si="33"/>
        <v>418430750</v>
      </c>
      <c r="C103" s="18">
        <f t="shared" si="33"/>
        <v>122730823</v>
      </c>
      <c r="D103" s="18">
        <f>SUM(D104)</f>
        <v>295699927</v>
      </c>
      <c r="E103" s="18">
        <f>SUM(E104)</f>
        <v>2405577468</v>
      </c>
      <c r="F103" s="19"/>
      <c r="G103" s="20" t="s">
        <v>76</v>
      </c>
      <c r="H103" s="35" t="s">
        <v>77</v>
      </c>
      <c r="I103" s="1" t="s">
        <v>11</v>
      </c>
      <c r="J103" s="21"/>
    </row>
    <row r="104" spans="1:10" ht="30" customHeight="1">
      <c r="A104" s="22">
        <f>E104+B104</f>
        <v>2824008218</v>
      </c>
      <c r="B104" s="23">
        <f>SUM(C104:D104)</f>
        <v>418430750</v>
      </c>
      <c r="C104" s="23">
        <v>122730823</v>
      </c>
      <c r="D104" s="23">
        <v>295699927</v>
      </c>
      <c r="E104" s="23">
        <v>2405577468</v>
      </c>
      <c r="F104" s="24" t="s">
        <v>76</v>
      </c>
      <c r="G104" s="41">
        <v>1013</v>
      </c>
      <c r="H104" s="39"/>
      <c r="J104" s="21"/>
    </row>
    <row r="105" spans="1:10" ht="11.25" customHeight="1">
      <c r="A105" s="28"/>
      <c r="B105" s="29"/>
      <c r="C105" s="29"/>
      <c r="D105" s="29"/>
      <c r="E105" s="29"/>
      <c r="F105" s="30"/>
      <c r="G105" s="31"/>
      <c r="H105" s="38"/>
      <c r="J105" s="21"/>
    </row>
    <row r="106" spans="1:10" ht="30" customHeight="1">
      <c r="A106" s="17">
        <f>SUM(A107:A112)</f>
        <v>410378013</v>
      </c>
      <c r="B106" s="18">
        <f>SUM(B107:B112)</f>
        <v>55319022</v>
      </c>
      <c r="C106" s="18">
        <f>SUM(C107:C112)</f>
        <v>23404562</v>
      </c>
      <c r="D106" s="18">
        <f>SUM(D107:D112)</f>
        <v>31914460</v>
      </c>
      <c r="E106" s="18">
        <f>SUM(E107:E112)</f>
        <v>355058991</v>
      </c>
      <c r="F106" s="19"/>
      <c r="G106" s="20" t="s">
        <v>78</v>
      </c>
      <c r="H106" s="35" t="s">
        <v>79</v>
      </c>
      <c r="I106" s="1" t="s">
        <v>11</v>
      </c>
      <c r="J106" s="21"/>
    </row>
    <row r="107" spans="1:10" ht="30" customHeight="1">
      <c r="A107" s="22">
        <f t="shared" ref="A107:A108" si="34">E107+B107</f>
        <v>190071787</v>
      </c>
      <c r="B107" s="23">
        <f t="shared" ref="B107:B108" si="35">SUM(C107:D107)</f>
        <v>44935105</v>
      </c>
      <c r="C107" s="23">
        <v>13020645</v>
      </c>
      <c r="D107" s="23">
        <v>31914460</v>
      </c>
      <c r="E107" s="23">
        <v>145136682</v>
      </c>
      <c r="F107" s="24" t="s">
        <v>78</v>
      </c>
      <c r="G107" s="41">
        <v>1016</v>
      </c>
      <c r="H107" s="39"/>
      <c r="J107" s="21"/>
    </row>
    <row r="108" spans="1:10" ht="30" customHeight="1">
      <c r="A108" s="25">
        <f t="shared" si="34"/>
        <v>19091094</v>
      </c>
      <c r="B108" s="26">
        <f t="shared" si="35"/>
        <v>392400</v>
      </c>
      <c r="C108" s="26">
        <v>392400</v>
      </c>
      <c r="D108" s="26">
        <v>0</v>
      </c>
      <c r="E108" s="26">
        <v>18698694</v>
      </c>
      <c r="F108" s="27" t="s">
        <v>80</v>
      </c>
      <c r="G108" s="42">
        <v>1057</v>
      </c>
      <c r="H108" s="40"/>
      <c r="J108" s="21"/>
    </row>
    <row r="109" spans="1:10" ht="30" customHeight="1">
      <c r="A109" s="25">
        <f>E109+B109</f>
        <v>2072562</v>
      </c>
      <c r="B109" s="26">
        <f>SUM(C109:D109)</f>
        <v>19000</v>
      </c>
      <c r="C109" s="26">
        <v>19000</v>
      </c>
      <c r="D109" s="26">
        <v>0</v>
      </c>
      <c r="E109" s="26">
        <v>2053562</v>
      </c>
      <c r="F109" s="27" t="s">
        <v>81</v>
      </c>
      <c r="G109" s="42">
        <v>1563</v>
      </c>
      <c r="H109" s="40"/>
      <c r="J109" s="21"/>
    </row>
    <row r="110" spans="1:10" ht="30" customHeight="1">
      <c r="A110" s="25">
        <f>E110+B110</f>
        <v>31578886</v>
      </c>
      <c r="B110" s="26">
        <f>SUM(C110:D110)</f>
        <v>4937356</v>
      </c>
      <c r="C110" s="26">
        <v>4937356</v>
      </c>
      <c r="D110" s="26">
        <v>0</v>
      </c>
      <c r="E110" s="26">
        <v>26641530</v>
      </c>
      <c r="F110" s="27" t="s">
        <v>82</v>
      </c>
      <c r="G110" s="42">
        <v>1026</v>
      </c>
      <c r="H110" s="40"/>
      <c r="J110" s="21"/>
    </row>
    <row r="111" spans="1:10" ht="30" customHeight="1">
      <c r="A111" s="25">
        <f>E111+B111</f>
        <v>160487575</v>
      </c>
      <c r="B111" s="26">
        <f>SUM(C111:D111)</f>
        <v>4592261</v>
      </c>
      <c r="C111" s="26">
        <v>4592261</v>
      </c>
      <c r="D111" s="26">
        <v>0</v>
      </c>
      <c r="E111" s="26">
        <v>155895314</v>
      </c>
      <c r="F111" s="27" t="s">
        <v>83</v>
      </c>
      <c r="G111" s="42">
        <v>1238</v>
      </c>
      <c r="H111" s="40"/>
      <c r="J111" s="21"/>
    </row>
    <row r="112" spans="1:10" ht="30" customHeight="1">
      <c r="A112" s="25">
        <f>E112+B112</f>
        <v>7076109</v>
      </c>
      <c r="B112" s="26">
        <f>SUM(C112:D112)</f>
        <v>442900</v>
      </c>
      <c r="C112" s="26">
        <v>442900</v>
      </c>
      <c r="D112" s="26">
        <v>0</v>
      </c>
      <c r="E112" s="26">
        <v>6633209</v>
      </c>
      <c r="F112" s="27" t="s">
        <v>84</v>
      </c>
      <c r="G112" s="42">
        <v>1239</v>
      </c>
      <c r="H112" s="40"/>
      <c r="J112" s="21"/>
    </row>
    <row r="113" spans="1:10" ht="11.25" customHeight="1">
      <c r="A113" s="28"/>
      <c r="B113" s="29"/>
      <c r="C113" s="29"/>
      <c r="D113" s="29"/>
      <c r="E113" s="29"/>
      <c r="F113" s="30"/>
      <c r="G113" s="31"/>
      <c r="H113" s="38"/>
      <c r="J113" s="21"/>
    </row>
    <row r="114" spans="1:10" ht="30" customHeight="1">
      <c r="A114" s="17">
        <f t="shared" ref="A114:C114" si="36">SUM(A115)</f>
        <v>281812426</v>
      </c>
      <c r="B114" s="18">
        <f t="shared" si="36"/>
        <v>18655793</v>
      </c>
      <c r="C114" s="18">
        <f t="shared" si="36"/>
        <v>16055325</v>
      </c>
      <c r="D114" s="18">
        <f>SUM(D115)</f>
        <v>2600468</v>
      </c>
      <c r="E114" s="18">
        <f>SUM(E115)</f>
        <v>263156633</v>
      </c>
      <c r="F114" s="19"/>
      <c r="G114" s="20" t="s">
        <v>85</v>
      </c>
      <c r="H114" s="35" t="s">
        <v>86</v>
      </c>
      <c r="I114" s="1" t="s">
        <v>11</v>
      </c>
      <c r="J114" s="21"/>
    </row>
    <row r="115" spans="1:10" ht="30" customHeight="1">
      <c r="A115" s="22">
        <f>E115+B115</f>
        <v>281812426</v>
      </c>
      <c r="B115" s="23">
        <f>SUM(C115:D115)</f>
        <v>18655793</v>
      </c>
      <c r="C115" s="23">
        <v>16055325</v>
      </c>
      <c r="D115" s="23">
        <v>2600468</v>
      </c>
      <c r="E115" s="23">
        <v>263156633</v>
      </c>
      <c r="F115" s="24" t="s">
        <v>85</v>
      </c>
      <c r="G115" s="41">
        <v>1029</v>
      </c>
      <c r="H115" s="39"/>
      <c r="J115" s="21"/>
    </row>
    <row r="116" spans="1:10" ht="11.25" customHeight="1">
      <c r="A116" s="28"/>
      <c r="B116" s="29"/>
      <c r="C116" s="29"/>
      <c r="D116" s="29"/>
      <c r="E116" s="29"/>
      <c r="F116" s="30"/>
      <c r="G116" s="31"/>
      <c r="H116" s="38"/>
      <c r="J116" s="21"/>
    </row>
    <row r="117" spans="1:10" ht="30" customHeight="1">
      <c r="A117" s="17">
        <f t="shared" ref="A117:D117" si="37">A118</f>
        <v>179144380</v>
      </c>
      <c r="B117" s="18">
        <f t="shared" si="37"/>
        <v>60319182</v>
      </c>
      <c r="C117" s="18">
        <f t="shared" si="37"/>
        <v>2196648</v>
      </c>
      <c r="D117" s="18">
        <f t="shared" si="37"/>
        <v>58122534</v>
      </c>
      <c r="E117" s="18">
        <f>E118</f>
        <v>118825198</v>
      </c>
      <c r="F117" s="19"/>
      <c r="G117" s="20" t="s">
        <v>87</v>
      </c>
      <c r="H117" s="35" t="s">
        <v>88</v>
      </c>
      <c r="I117" s="1" t="s">
        <v>11</v>
      </c>
      <c r="J117" s="21"/>
    </row>
    <row r="118" spans="1:10" ht="30" customHeight="1">
      <c r="A118" s="22">
        <f>E118+B118</f>
        <v>179144380</v>
      </c>
      <c r="B118" s="23">
        <f>SUM(C118:D118)</f>
        <v>60319182</v>
      </c>
      <c r="C118" s="23">
        <v>2196648</v>
      </c>
      <c r="D118" s="23">
        <v>58122534</v>
      </c>
      <c r="E118" s="23">
        <v>118825198</v>
      </c>
      <c r="F118" s="24" t="s">
        <v>87</v>
      </c>
      <c r="G118" s="41">
        <v>1192</v>
      </c>
      <c r="H118" s="36"/>
      <c r="J118" s="21"/>
    </row>
    <row r="119" spans="1:10" ht="11.25" customHeight="1">
      <c r="A119" s="28"/>
      <c r="B119" s="29"/>
      <c r="C119" s="29"/>
      <c r="D119" s="29"/>
      <c r="E119" s="29"/>
      <c r="F119" s="30"/>
      <c r="G119" s="31"/>
      <c r="H119" s="38"/>
      <c r="J119" s="21"/>
    </row>
    <row r="120" spans="1:10" ht="30" customHeight="1">
      <c r="A120" s="17">
        <f>SUM(A121:A197)</f>
        <v>4662463992</v>
      </c>
      <c r="B120" s="18">
        <f>SUM(B121:B197)</f>
        <v>714722642</v>
      </c>
      <c r="C120" s="18">
        <f>SUM(C121:C197)</f>
        <v>58800619</v>
      </c>
      <c r="D120" s="18">
        <f>SUM(D121:D197)</f>
        <v>655922023</v>
      </c>
      <c r="E120" s="18">
        <f>SUM(E121:E197)</f>
        <v>3947741350</v>
      </c>
      <c r="F120" s="19"/>
      <c r="G120" s="20" t="s">
        <v>89</v>
      </c>
      <c r="H120" s="35" t="s">
        <v>90</v>
      </c>
      <c r="I120" s="1" t="s">
        <v>11</v>
      </c>
      <c r="J120" s="21"/>
    </row>
    <row r="121" spans="1:10" ht="30" customHeight="1">
      <c r="A121" s="22">
        <f t="shared" ref="A121:A185" si="38">E121+B121</f>
        <v>1197836356</v>
      </c>
      <c r="B121" s="23">
        <f t="shared" ref="B121:B185" si="39">SUM(C121:D121)</f>
        <v>681801822</v>
      </c>
      <c r="C121" s="23">
        <v>39919293</v>
      </c>
      <c r="D121" s="23">
        <v>641882529</v>
      </c>
      <c r="E121" s="23">
        <v>516034534</v>
      </c>
      <c r="F121" s="24" t="s">
        <v>89</v>
      </c>
      <c r="G121" s="41">
        <v>1058</v>
      </c>
      <c r="H121" s="39"/>
      <c r="J121" s="21"/>
    </row>
    <row r="122" spans="1:10" ht="30" customHeight="1">
      <c r="A122" s="25">
        <f t="shared" si="38"/>
        <v>160240851</v>
      </c>
      <c r="B122" s="26">
        <f t="shared" si="39"/>
        <v>198665</v>
      </c>
      <c r="C122" s="26">
        <v>198665</v>
      </c>
      <c r="D122" s="26">
        <v>0</v>
      </c>
      <c r="E122" s="26">
        <v>160042186</v>
      </c>
      <c r="F122" s="27" t="s">
        <v>91</v>
      </c>
      <c r="G122" s="42">
        <v>1060</v>
      </c>
      <c r="H122" s="40"/>
      <c r="J122" s="21"/>
    </row>
    <row r="123" spans="1:10" ht="30" customHeight="1">
      <c r="A123" s="25">
        <f t="shared" si="38"/>
        <v>6782727</v>
      </c>
      <c r="B123" s="26">
        <f t="shared" si="39"/>
        <v>126491</v>
      </c>
      <c r="C123" s="26">
        <v>126491</v>
      </c>
      <c r="D123" s="26">
        <v>0</v>
      </c>
      <c r="E123" s="26">
        <v>6656236</v>
      </c>
      <c r="F123" s="27" t="s">
        <v>92</v>
      </c>
      <c r="G123" s="42">
        <v>1518</v>
      </c>
      <c r="H123" s="40"/>
      <c r="J123" s="21"/>
    </row>
    <row r="124" spans="1:10" ht="30" customHeight="1">
      <c r="A124" s="25">
        <f t="shared" si="38"/>
        <v>21135846</v>
      </c>
      <c r="B124" s="26">
        <f t="shared" si="39"/>
        <v>195728</v>
      </c>
      <c r="C124" s="26">
        <v>195728</v>
      </c>
      <c r="D124" s="26">
        <v>0</v>
      </c>
      <c r="E124" s="26">
        <v>20940118</v>
      </c>
      <c r="F124" s="27" t="s">
        <v>93</v>
      </c>
      <c r="G124" s="42">
        <v>1500</v>
      </c>
      <c r="H124" s="40"/>
      <c r="J124" s="21"/>
    </row>
    <row r="125" spans="1:10" ht="30" customHeight="1">
      <c r="A125" s="25">
        <f t="shared" si="38"/>
        <v>6991368</v>
      </c>
      <c r="B125" s="26">
        <f t="shared" si="39"/>
        <v>134262</v>
      </c>
      <c r="C125" s="26">
        <v>134262</v>
      </c>
      <c r="D125" s="26">
        <v>0</v>
      </c>
      <c r="E125" s="26">
        <v>6857106</v>
      </c>
      <c r="F125" s="27" t="s">
        <v>94</v>
      </c>
      <c r="G125" s="42">
        <v>1533</v>
      </c>
      <c r="H125" s="40"/>
      <c r="J125" s="21"/>
    </row>
    <row r="126" spans="1:10" ht="30" customHeight="1">
      <c r="A126" s="25">
        <f t="shared" si="38"/>
        <v>14039494</v>
      </c>
      <c r="B126" s="26">
        <f t="shared" si="39"/>
        <v>14039494</v>
      </c>
      <c r="C126" s="26">
        <v>0</v>
      </c>
      <c r="D126" s="26">
        <v>14039494</v>
      </c>
      <c r="E126" s="26">
        <v>0</v>
      </c>
      <c r="F126" s="27" t="s">
        <v>95</v>
      </c>
      <c r="G126" s="42">
        <v>1062</v>
      </c>
      <c r="H126" s="40"/>
      <c r="J126" s="21"/>
    </row>
    <row r="127" spans="1:10" ht="30" customHeight="1">
      <c r="A127" s="25">
        <f t="shared" si="38"/>
        <v>34717876</v>
      </c>
      <c r="B127" s="26">
        <f t="shared" si="39"/>
        <v>169698</v>
      </c>
      <c r="C127" s="26">
        <v>169698</v>
      </c>
      <c r="D127" s="26">
        <v>0</v>
      </c>
      <c r="E127" s="26">
        <v>34548178</v>
      </c>
      <c r="F127" s="27" t="s">
        <v>96</v>
      </c>
      <c r="G127" s="42">
        <v>1065</v>
      </c>
      <c r="H127" s="40"/>
      <c r="J127" s="21"/>
    </row>
    <row r="128" spans="1:10" ht="30" customHeight="1">
      <c r="A128" s="25">
        <f t="shared" si="38"/>
        <v>36994947</v>
      </c>
      <c r="B128" s="26">
        <f t="shared" si="39"/>
        <v>71132</v>
      </c>
      <c r="C128" s="26">
        <v>71132</v>
      </c>
      <c r="D128" s="26">
        <v>0</v>
      </c>
      <c r="E128" s="26">
        <v>36923815</v>
      </c>
      <c r="F128" s="27" t="s">
        <v>97</v>
      </c>
      <c r="G128" s="42">
        <v>1066</v>
      </c>
      <c r="H128" s="40"/>
      <c r="J128" s="21"/>
    </row>
    <row r="129" spans="1:10" ht="30" customHeight="1">
      <c r="A129" s="25">
        <f t="shared" si="38"/>
        <v>53563818</v>
      </c>
      <c r="B129" s="26">
        <f t="shared" si="39"/>
        <v>154430</v>
      </c>
      <c r="C129" s="26">
        <v>154430</v>
      </c>
      <c r="D129" s="26">
        <v>0</v>
      </c>
      <c r="E129" s="26">
        <v>53409388</v>
      </c>
      <c r="F129" s="27" t="s">
        <v>98</v>
      </c>
      <c r="G129" s="42">
        <v>1067</v>
      </c>
      <c r="H129" s="40"/>
      <c r="J129" s="21"/>
    </row>
    <row r="130" spans="1:10" ht="30" customHeight="1">
      <c r="A130" s="25">
        <f t="shared" si="38"/>
        <v>43663967</v>
      </c>
      <c r="B130" s="26">
        <f t="shared" si="39"/>
        <v>271644</v>
      </c>
      <c r="C130" s="26">
        <v>271644</v>
      </c>
      <c r="D130" s="26">
        <v>0</v>
      </c>
      <c r="E130" s="26">
        <v>43392323</v>
      </c>
      <c r="F130" s="27" t="s">
        <v>99</v>
      </c>
      <c r="G130" s="42">
        <v>1068</v>
      </c>
      <c r="H130" s="40"/>
      <c r="J130" s="21"/>
    </row>
    <row r="131" spans="1:10" ht="30" customHeight="1">
      <c r="A131" s="25">
        <f t="shared" si="38"/>
        <v>35119583</v>
      </c>
      <c r="B131" s="26">
        <f t="shared" si="39"/>
        <v>190871</v>
      </c>
      <c r="C131" s="26">
        <v>190871</v>
      </c>
      <c r="D131" s="26">
        <v>0</v>
      </c>
      <c r="E131" s="26">
        <v>34928712</v>
      </c>
      <c r="F131" s="27" t="s">
        <v>100</v>
      </c>
      <c r="G131" s="42">
        <v>1069</v>
      </c>
      <c r="H131" s="40"/>
      <c r="J131" s="21"/>
    </row>
    <row r="132" spans="1:10" ht="30" customHeight="1">
      <c r="A132" s="25">
        <f t="shared" si="38"/>
        <v>30640137</v>
      </c>
      <c r="B132" s="26">
        <f t="shared" ref="B132" si="40">SUM(C132:D132)</f>
        <v>154430</v>
      </c>
      <c r="C132" s="26">
        <v>154430</v>
      </c>
      <c r="D132" s="26">
        <v>0</v>
      </c>
      <c r="E132" s="26">
        <v>30485707</v>
      </c>
      <c r="F132" s="27" t="s">
        <v>101</v>
      </c>
      <c r="G132" s="42">
        <v>1562</v>
      </c>
      <c r="H132" s="40"/>
      <c r="J132" s="21"/>
    </row>
    <row r="133" spans="1:10" ht="30" customHeight="1">
      <c r="A133" s="25">
        <f t="shared" si="38"/>
        <v>36543585</v>
      </c>
      <c r="B133" s="26">
        <f t="shared" si="39"/>
        <v>286982</v>
      </c>
      <c r="C133" s="26">
        <v>286982</v>
      </c>
      <c r="D133" s="26">
        <v>0</v>
      </c>
      <c r="E133" s="26">
        <v>36256603</v>
      </c>
      <c r="F133" s="27" t="s">
        <v>102</v>
      </c>
      <c r="G133" s="42">
        <v>1070</v>
      </c>
      <c r="H133" s="40"/>
      <c r="J133" s="21"/>
    </row>
    <row r="134" spans="1:10" ht="30" customHeight="1">
      <c r="A134" s="25">
        <f t="shared" si="38"/>
        <v>48814249</v>
      </c>
      <c r="B134" s="26">
        <f t="shared" si="39"/>
        <v>230561</v>
      </c>
      <c r="C134" s="26">
        <v>230561</v>
      </c>
      <c r="D134" s="26">
        <v>0</v>
      </c>
      <c r="E134" s="26">
        <v>48583688</v>
      </c>
      <c r="F134" s="27" t="s">
        <v>103</v>
      </c>
      <c r="G134" s="42">
        <v>1071</v>
      </c>
      <c r="H134" s="40"/>
      <c r="J134" s="21"/>
    </row>
    <row r="135" spans="1:10" ht="30" customHeight="1">
      <c r="A135" s="25">
        <f t="shared" si="38"/>
        <v>48832226</v>
      </c>
      <c r="B135" s="26">
        <f t="shared" si="39"/>
        <v>169818</v>
      </c>
      <c r="C135" s="26">
        <v>169818</v>
      </c>
      <c r="D135" s="26">
        <v>0</v>
      </c>
      <c r="E135" s="26">
        <v>48662408</v>
      </c>
      <c r="F135" s="27" t="s">
        <v>104</v>
      </c>
      <c r="G135" s="42">
        <v>1072</v>
      </c>
      <c r="H135" s="40"/>
      <c r="J135" s="21"/>
    </row>
    <row r="136" spans="1:10" ht="30" customHeight="1">
      <c r="A136" s="25">
        <f t="shared" si="38"/>
        <v>44821215</v>
      </c>
      <c r="B136" s="26">
        <f t="shared" si="39"/>
        <v>162985</v>
      </c>
      <c r="C136" s="26">
        <v>162985</v>
      </c>
      <c r="D136" s="26">
        <v>0</v>
      </c>
      <c r="E136" s="26">
        <v>44658230</v>
      </c>
      <c r="F136" s="27" t="s">
        <v>105</v>
      </c>
      <c r="G136" s="42">
        <v>1073</v>
      </c>
      <c r="H136" s="40"/>
      <c r="J136" s="21"/>
    </row>
    <row r="137" spans="1:10" ht="30" customHeight="1">
      <c r="A137" s="25">
        <f t="shared" si="38"/>
        <v>34511628</v>
      </c>
      <c r="B137" s="26">
        <f t="shared" si="39"/>
        <v>168849</v>
      </c>
      <c r="C137" s="26">
        <v>168849</v>
      </c>
      <c r="D137" s="26">
        <v>0</v>
      </c>
      <c r="E137" s="26">
        <v>34342779</v>
      </c>
      <c r="F137" s="27" t="s">
        <v>106</v>
      </c>
      <c r="G137" s="42">
        <v>1075</v>
      </c>
      <c r="H137" s="40"/>
      <c r="J137" s="21"/>
    </row>
    <row r="138" spans="1:10" ht="30" customHeight="1">
      <c r="A138" s="25">
        <f t="shared" si="38"/>
        <v>48626271</v>
      </c>
      <c r="B138" s="26">
        <f t="shared" si="39"/>
        <v>61489</v>
      </c>
      <c r="C138" s="26">
        <v>61489</v>
      </c>
      <c r="D138" s="26">
        <v>0</v>
      </c>
      <c r="E138" s="26">
        <v>48564782</v>
      </c>
      <c r="F138" s="27" t="s">
        <v>107</v>
      </c>
      <c r="G138" s="42">
        <v>1076</v>
      </c>
      <c r="H138" s="40"/>
      <c r="J138" s="21"/>
    </row>
    <row r="139" spans="1:10" ht="30" customHeight="1">
      <c r="A139" s="25">
        <f t="shared" si="38"/>
        <v>50229174</v>
      </c>
      <c r="B139" s="26">
        <f t="shared" si="39"/>
        <v>171597</v>
      </c>
      <c r="C139" s="26">
        <v>171597</v>
      </c>
      <c r="D139" s="26">
        <v>0</v>
      </c>
      <c r="E139" s="26">
        <v>50057577</v>
      </c>
      <c r="F139" s="27" t="s">
        <v>108</v>
      </c>
      <c r="G139" s="42">
        <v>1077</v>
      </c>
      <c r="H139" s="40"/>
      <c r="J139" s="21"/>
    </row>
    <row r="140" spans="1:10" ht="30" customHeight="1">
      <c r="A140" s="25">
        <f t="shared" si="38"/>
        <v>67033742</v>
      </c>
      <c r="B140" s="26">
        <f t="shared" si="39"/>
        <v>163477</v>
      </c>
      <c r="C140" s="26">
        <v>163477</v>
      </c>
      <c r="D140" s="26">
        <v>0</v>
      </c>
      <c r="E140" s="26">
        <v>66870265</v>
      </c>
      <c r="F140" s="27" t="s">
        <v>109</v>
      </c>
      <c r="G140" s="42">
        <v>1526</v>
      </c>
      <c r="H140" s="40"/>
      <c r="J140" s="21"/>
    </row>
    <row r="141" spans="1:10" ht="30" customHeight="1">
      <c r="A141" s="25">
        <f t="shared" si="38"/>
        <v>63464300</v>
      </c>
      <c r="B141" s="26">
        <f t="shared" si="39"/>
        <v>158615</v>
      </c>
      <c r="C141" s="26">
        <v>158615</v>
      </c>
      <c r="D141" s="26">
        <v>0</v>
      </c>
      <c r="E141" s="26">
        <v>63305685</v>
      </c>
      <c r="F141" s="27" t="s">
        <v>110</v>
      </c>
      <c r="G141" s="42">
        <v>1514</v>
      </c>
      <c r="H141" s="40"/>
      <c r="J141" s="21"/>
    </row>
    <row r="142" spans="1:10" ht="30" customHeight="1">
      <c r="A142" s="25">
        <f>E142+B142</f>
        <v>13300796</v>
      </c>
      <c r="B142" s="26">
        <f>SUM(C142:D142)</f>
        <v>41718</v>
      </c>
      <c r="C142" s="26">
        <v>41718</v>
      </c>
      <c r="D142" s="26">
        <v>0</v>
      </c>
      <c r="E142" s="26">
        <v>13259078</v>
      </c>
      <c r="F142" s="27" t="s">
        <v>111</v>
      </c>
      <c r="G142" s="42">
        <v>1543</v>
      </c>
      <c r="H142" s="40"/>
      <c r="J142" s="21"/>
    </row>
    <row r="143" spans="1:10" ht="30" customHeight="1">
      <c r="A143" s="25">
        <f t="shared" si="38"/>
        <v>30201340</v>
      </c>
      <c r="B143" s="26">
        <f t="shared" si="39"/>
        <v>35932</v>
      </c>
      <c r="C143" s="26">
        <v>35932</v>
      </c>
      <c r="D143" s="26">
        <v>0</v>
      </c>
      <c r="E143" s="26">
        <v>30165408</v>
      </c>
      <c r="F143" s="27" t="s">
        <v>112</v>
      </c>
      <c r="G143" s="42">
        <v>1547</v>
      </c>
      <c r="H143" s="40"/>
      <c r="J143" s="21"/>
    </row>
    <row r="144" spans="1:10" ht="30" customHeight="1">
      <c r="A144" s="25">
        <f>E144+B144</f>
        <v>63066027</v>
      </c>
      <c r="B144" s="26">
        <f>SUM(C144:D144)</f>
        <v>204430</v>
      </c>
      <c r="C144" s="26">
        <v>204430</v>
      </c>
      <c r="D144" s="26">
        <v>0</v>
      </c>
      <c r="E144" s="26">
        <v>62861597</v>
      </c>
      <c r="F144" s="27" t="s">
        <v>113</v>
      </c>
      <c r="G144" s="42">
        <v>1553</v>
      </c>
      <c r="H144" s="40"/>
      <c r="J144" s="21"/>
    </row>
    <row r="145" spans="1:10" ht="30" customHeight="1">
      <c r="A145" s="25">
        <f t="shared" si="38"/>
        <v>41907707</v>
      </c>
      <c r="B145" s="26">
        <f t="shared" si="39"/>
        <v>109607</v>
      </c>
      <c r="C145" s="26">
        <v>109607</v>
      </c>
      <c r="D145" s="26">
        <v>0</v>
      </c>
      <c r="E145" s="26">
        <v>41798100</v>
      </c>
      <c r="F145" s="27" t="s">
        <v>114</v>
      </c>
      <c r="G145" s="42">
        <v>1261</v>
      </c>
      <c r="H145" s="40"/>
      <c r="J145" s="21"/>
    </row>
    <row r="146" spans="1:10" ht="30" customHeight="1">
      <c r="A146" s="25">
        <f t="shared" si="38"/>
        <v>43443934</v>
      </c>
      <c r="B146" s="26">
        <f t="shared" ref="B146" si="41">SUM(C146:D146)</f>
        <v>522907</v>
      </c>
      <c r="C146" s="26">
        <v>522907</v>
      </c>
      <c r="D146" s="26">
        <v>0</v>
      </c>
      <c r="E146" s="26">
        <v>42921027</v>
      </c>
      <c r="F146" s="27" t="s">
        <v>115</v>
      </c>
      <c r="G146" s="42">
        <v>1567</v>
      </c>
      <c r="H146" s="40"/>
      <c r="J146" s="21"/>
    </row>
    <row r="147" spans="1:10" ht="30" customHeight="1">
      <c r="A147" s="25">
        <f t="shared" si="38"/>
        <v>26310748</v>
      </c>
      <c r="B147" s="26">
        <f t="shared" si="39"/>
        <v>92442</v>
      </c>
      <c r="C147" s="26">
        <v>92442</v>
      </c>
      <c r="D147" s="26">
        <v>0</v>
      </c>
      <c r="E147" s="26">
        <v>26218306</v>
      </c>
      <c r="F147" s="27" t="s">
        <v>116</v>
      </c>
      <c r="G147" s="42">
        <v>1079</v>
      </c>
      <c r="H147" s="40"/>
      <c r="J147" s="21"/>
    </row>
    <row r="148" spans="1:10" ht="30" customHeight="1">
      <c r="A148" s="25">
        <f t="shared" si="38"/>
        <v>17665747</v>
      </c>
      <c r="B148" s="26">
        <f t="shared" si="39"/>
        <v>35932</v>
      </c>
      <c r="C148" s="26">
        <v>35932</v>
      </c>
      <c r="D148" s="26">
        <v>0</v>
      </c>
      <c r="E148" s="26">
        <v>17629815</v>
      </c>
      <c r="F148" s="27" t="s">
        <v>117</v>
      </c>
      <c r="G148" s="42">
        <v>1095</v>
      </c>
      <c r="H148" s="40"/>
      <c r="J148" s="21"/>
    </row>
    <row r="149" spans="1:10" ht="30" customHeight="1">
      <c r="A149" s="25">
        <f t="shared" si="38"/>
        <v>33090202</v>
      </c>
      <c r="B149" s="26">
        <f t="shared" si="39"/>
        <v>92442</v>
      </c>
      <c r="C149" s="26">
        <v>92442</v>
      </c>
      <c r="D149" s="26">
        <v>0</v>
      </c>
      <c r="E149" s="26">
        <v>32997760</v>
      </c>
      <c r="F149" s="27" t="s">
        <v>118</v>
      </c>
      <c r="G149" s="42">
        <v>1080</v>
      </c>
      <c r="H149" s="40"/>
      <c r="J149" s="21"/>
    </row>
    <row r="150" spans="1:10" ht="30" customHeight="1">
      <c r="A150" s="25">
        <f t="shared" si="38"/>
        <v>13149308</v>
      </c>
      <c r="B150" s="26">
        <f t="shared" si="39"/>
        <v>35932</v>
      </c>
      <c r="C150" s="26">
        <v>35932</v>
      </c>
      <c r="D150" s="26">
        <v>0</v>
      </c>
      <c r="E150" s="26">
        <v>13113376</v>
      </c>
      <c r="F150" s="27" t="s">
        <v>119</v>
      </c>
      <c r="G150" s="42">
        <v>1081</v>
      </c>
      <c r="H150" s="40"/>
      <c r="J150" s="21"/>
    </row>
    <row r="151" spans="1:10" ht="30" customHeight="1">
      <c r="A151" s="25">
        <f t="shared" si="38"/>
        <v>14749824</v>
      </c>
      <c r="B151" s="26">
        <f t="shared" si="39"/>
        <v>35932</v>
      </c>
      <c r="C151" s="26">
        <v>35932</v>
      </c>
      <c r="D151" s="26">
        <v>0</v>
      </c>
      <c r="E151" s="26">
        <v>14713892</v>
      </c>
      <c r="F151" s="27" t="s">
        <v>120</v>
      </c>
      <c r="G151" s="42">
        <v>1082</v>
      </c>
      <c r="H151" s="40"/>
      <c r="J151" s="21"/>
    </row>
    <row r="152" spans="1:10" ht="30" customHeight="1">
      <c r="A152" s="25">
        <f t="shared" si="38"/>
        <v>21306086</v>
      </c>
      <c r="B152" s="26">
        <f t="shared" si="39"/>
        <v>35932</v>
      </c>
      <c r="C152" s="26">
        <v>35932</v>
      </c>
      <c r="D152" s="26">
        <v>0</v>
      </c>
      <c r="E152" s="26">
        <v>21270154</v>
      </c>
      <c r="F152" s="27" t="s">
        <v>121</v>
      </c>
      <c r="G152" s="42">
        <v>1083</v>
      </c>
      <c r="H152" s="40"/>
      <c r="J152" s="21"/>
    </row>
    <row r="153" spans="1:10" ht="30" customHeight="1">
      <c r="A153" s="25">
        <f t="shared" si="38"/>
        <v>27955988</v>
      </c>
      <c r="B153" s="26">
        <f t="shared" si="39"/>
        <v>92442</v>
      </c>
      <c r="C153" s="26">
        <v>92442</v>
      </c>
      <c r="D153" s="26">
        <v>0</v>
      </c>
      <c r="E153" s="26">
        <v>27863546</v>
      </c>
      <c r="F153" s="27" t="s">
        <v>122</v>
      </c>
      <c r="G153" s="42">
        <v>1084</v>
      </c>
      <c r="H153" s="40"/>
      <c r="J153" s="21"/>
    </row>
    <row r="154" spans="1:10" ht="30" customHeight="1">
      <c r="A154" s="25">
        <f t="shared" si="38"/>
        <v>18922273</v>
      </c>
      <c r="B154" s="26">
        <f t="shared" si="39"/>
        <v>92442</v>
      </c>
      <c r="C154" s="26">
        <v>92442</v>
      </c>
      <c r="D154" s="26">
        <v>0</v>
      </c>
      <c r="E154" s="26">
        <v>18829831</v>
      </c>
      <c r="F154" s="27" t="s">
        <v>123</v>
      </c>
      <c r="G154" s="42">
        <v>1085</v>
      </c>
      <c r="H154" s="40"/>
      <c r="J154" s="21"/>
    </row>
    <row r="155" spans="1:10" ht="30" customHeight="1">
      <c r="A155" s="25">
        <f t="shared" si="38"/>
        <v>14515826</v>
      </c>
      <c r="B155" s="26">
        <f t="shared" si="39"/>
        <v>35932</v>
      </c>
      <c r="C155" s="26">
        <v>35932</v>
      </c>
      <c r="D155" s="26">
        <v>0</v>
      </c>
      <c r="E155" s="26">
        <v>14479894</v>
      </c>
      <c r="F155" s="27" t="s">
        <v>124</v>
      </c>
      <c r="G155" s="42">
        <v>1111</v>
      </c>
      <c r="H155" s="40"/>
      <c r="J155" s="21"/>
    </row>
    <row r="156" spans="1:10" ht="30" customHeight="1">
      <c r="A156" s="25">
        <f t="shared" si="38"/>
        <v>15324174</v>
      </c>
      <c r="B156" s="26">
        <f t="shared" si="39"/>
        <v>35932</v>
      </c>
      <c r="C156" s="26">
        <v>35932</v>
      </c>
      <c r="D156" s="26">
        <v>0</v>
      </c>
      <c r="E156" s="26">
        <v>15288242</v>
      </c>
      <c r="F156" s="27" t="s">
        <v>125</v>
      </c>
      <c r="G156" s="42">
        <v>1113</v>
      </c>
      <c r="H156" s="40"/>
      <c r="J156" s="21"/>
    </row>
    <row r="157" spans="1:10" ht="30" customHeight="1">
      <c r="A157" s="25">
        <f t="shared" si="38"/>
        <v>21278333</v>
      </c>
      <c r="B157" s="26">
        <f t="shared" si="39"/>
        <v>92442</v>
      </c>
      <c r="C157" s="26">
        <v>92442</v>
      </c>
      <c r="D157" s="26">
        <v>0</v>
      </c>
      <c r="E157" s="26">
        <v>21185891</v>
      </c>
      <c r="F157" s="27" t="s">
        <v>126</v>
      </c>
      <c r="G157" s="42">
        <v>1086</v>
      </c>
      <c r="H157" s="40"/>
      <c r="J157" s="21"/>
    </row>
    <row r="158" spans="1:10" ht="30" customHeight="1">
      <c r="A158" s="25">
        <f t="shared" si="38"/>
        <v>16987008</v>
      </c>
      <c r="B158" s="26">
        <f t="shared" si="39"/>
        <v>35932</v>
      </c>
      <c r="C158" s="26">
        <v>35932</v>
      </c>
      <c r="D158" s="26">
        <v>0</v>
      </c>
      <c r="E158" s="26">
        <v>16951076</v>
      </c>
      <c r="F158" s="27" t="s">
        <v>127</v>
      </c>
      <c r="G158" s="42">
        <v>1114</v>
      </c>
      <c r="H158" s="40"/>
      <c r="J158" s="21"/>
    </row>
    <row r="159" spans="1:10" ht="30" customHeight="1">
      <c r="A159" s="25">
        <f t="shared" si="38"/>
        <v>22902685</v>
      </c>
      <c r="B159" s="26">
        <f t="shared" si="39"/>
        <v>35932</v>
      </c>
      <c r="C159" s="26">
        <v>35932</v>
      </c>
      <c r="D159" s="26">
        <v>0</v>
      </c>
      <c r="E159" s="26">
        <v>22866753</v>
      </c>
      <c r="F159" s="27" t="s">
        <v>128</v>
      </c>
      <c r="G159" s="42">
        <v>1087</v>
      </c>
      <c r="H159" s="40"/>
      <c r="J159" s="21"/>
    </row>
    <row r="160" spans="1:10" ht="30" customHeight="1">
      <c r="A160" s="25">
        <f t="shared" si="38"/>
        <v>25708481</v>
      </c>
      <c r="B160" s="26">
        <f t="shared" si="39"/>
        <v>92442</v>
      </c>
      <c r="C160" s="26">
        <v>92442</v>
      </c>
      <c r="D160" s="26">
        <v>0</v>
      </c>
      <c r="E160" s="26">
        <v>25616039</v>
      </c>
      <c r="F160" s="27" t="s">
        <v>129</v>
      </c>
      <c r="G160" s="42">
        <v>1088</v>
      </c>
      <c r="H160" s="40"/>
      <c r="J160" s="21"/>
    </row>
    <row r="161" spans="1:10" ht="30" customHeight="1">
      <c r="A161" s="25">
        <f t="shared" si="38"/>
        <v>12464317</v>
      </c>
      <c r="B161" s="26">
        <f t="shared" si="39"/>
        <v>35932</v>
      </c>
      <c r="C161" s="26">
        <v>35932</v>
      </c>
      <c r="D161" s="26">
        <v>0</v>
      </c>
      <c r="E161" s="26">
        <v>12428385</v>
      </c>
      <c r="F161" s="27" t="s">
        <v>130</v>
      </c>
      <c r="G161" s="42">
        <v>1089</v>
      </c>
      <c r="H161" s="40"/>
      <c r="J161" s="21"/>
    </row>
    <row r="162" spans="1:10" ht="30" customHeight="1">
      <c r="A162" s="25">
        <f t="shared" si="38"/>
        <v>27078374</v>
      </c>
      <c r="B162" s="26">
        <f t="shared" si="39"/>
        <v>92442</v>
      </c>
      <c r="C162" s="26">
        <v>92442</v>
      </c>
      <c r="D162" s="26">
        <v>0</v>
      </c>
      <c r="E162" s="26">
        <v>26985932</v>
      </c>
      <c r="F162" s="27" t="s">
        <v>131</v>
      </c>
      <c r="G162" s="42">
        <v>1090</v>
      </c>
      <c r="H162" s="40"/>
      <c r="J162" s="21"/>
    </row>
    <row r="163" spans="1:10" ht="30" customHeight="1">
      <c r="A163" s="25">
        <f t="shared" si="38"/>
        <v>25170224</v>
      </c>
      <c r="B163" s="26">
        <f t="shared" si="39"/>
        <v>92442</v>
      </c>
      <c r="C163" s="26">
        <v>92442</v>
      </c>
      <c r="D163" s="26">
        <v>0</v>
      </c>
      <c r="E163" s="26">
        <v>25077782</v>
      </c>
      <c r="F163" s="27" t="s">
        <v>132</v>
      </c>
      <c r="G163" s="42">
        <v>1091</v>
      </c>
      <c r="H163" s="40"/>
      <c r="J163" s="21"/>
    </row>
    <row r="164" spans="1:10" ht="30" customHeight="1">
      <c r="A164" s="25">
        <f t="shared" si="38"/>
        <v>18716685</v>
      </c>
      <c r="B164" s="26">
        <f t="shared" si="39"/>
        <v>92442</v>
      </c>
      <c r="C164" s="26">
        <v>92442</v>
      </c>
      <c r="D164" s="26">
        <v>0</v>
      </c>
      <c r="E164" s="26">
        <v>18624243</v>
      </c>
      <c r="F164" s="27" t="s">
        <v>133</v>
      </c>
      <c r="G164" s="42">
        <v>1092</v>
      </c>
      <c r="H164" s="40"/>
      <c r="J164" s="21"/>
    </row>
    <row r="165" spans="1:10" ht="30" customHeight="1">
      <c r="A165" s="25">
        <f t="shared" si="38"/>
        <v>20493175</v>
      </c>
      <c r="B165" s="26">
        <f t="shared" si="39"/>
        <v>92442</v>
      </c>
      <c r="C165" s="26">
        <v>92442</v>
      </c>
      <c r="D165" s="26">
        <v>0</v>
      </c>
      <c r="E165" s="26">
        <v>20400733</v>
      </c>
      <c r="F165" s="27" t="s">
        <v>134</v>
      </c>
      <c r="G165" s="42">
        <v>1093</v>
      </c>
      <c r="H165" s="40"/>
      <c r="J165" s="21"/>
    </row>
    <row r="166" spans="1:10" ht="30" customHeight="1">
      <c r="A166" s="25">
        <f t="shared" si="38"/>
        <v>29967443</v>
      </c>
      <c r="B166" s="26">
        <f t="shared" si="39"/>
        <v>92442</v>
      </c>
      <c r="C166" s="26">
        <v>92442</v>
      </c>
      <c r="D166" s="26">
        <v>0</v>
      </c>
      <c r="E166" s="26">
        <v>29875001</v>
      </c>
      <c r="F166" s="27" t="s">
        <v>135</v>
      </c>
      <c r="G166" s="42">
        <v>1096</v>
      </c>
      <c r="H166" s="40"/>
      <c r="J166" s="21"/>
    </row>
    <row r="167" spans="1:10" ht="30" customHeight="1">
      <c r="A167" s="25">
        <f t="shared" si="38"/>
        <v>13400357</v>
      </c>
      <c r="B167" s="26">
        <f t="shared" si="39"/>
        <v>35932</v>
      </c>
      <c r="C167" s="26">
        <v>35932</v>
      </c>
      <c r="D167" s="26">
        <v>0</v>
      </c>
      <c r="E167" s="26">
        <v>13364425</v>
      </c>
      <c r="F167" s="27" t="s">
        <v>136</v>
      </c>
      <c r="G167" s="42">
        <v>1097</v>
      </c>
      <c r="H167" s="40"/>
      <c r="J167" s="21"/>
    </row>
    <row r="168" spans="1:10" ht="30" customHeight="1">
      <c r="A168" s="25">
        <f t="shared" si="38"/>
        <v>30437572</v>
      </c>
      <c r="B168" s="26">
        <f t="shared" si="39"/>
        <v>92442</v>
      </c>
      <c r="C168" s="26">
        <v>92442</v>
      </c>
      <c r="D168" s="26">
        <v>0</v>
      </c>
      <c r="E168" s="26">
        <v>30345130</v>
      </c>
      <c r="F168" s="27" t="s">
        <v>137</v>
      </c>
      <c r="G168" s="42">
        <v>1098</v>
      </c>
      <c r="H168" s="40"/>
      <c r="J168" s="21"/>
    </row>
    <row r="169" spans="1:10" ht="30" customHeight="1">
      <c r="A169" s="25">
        <f t="shared" si="38"/>
        <v>20030466</v>
      </c>
      <c r="B169" s="26">
        <f t="shared" si="39"/>
        <v>35932</v>
      </c>
      <c r="C169" s="26">
        <v>35932</v>
      </c>
      <c r="D169" s="26">
        <v>0</v>
      </c>
      <c r="E169" s="26">
        <v>19994534</v>
      </c>
      <c r="F169" s="27" t="s">
        <v>138</v>
      </c>
      <c r="G169" s="42">
        <v>1099</v>
      </c>
      <c r="H169" s="40"/>
      <c r="J169" s="21"/>
    </row>
    <row r="170" spans="1:10" ht="30" customHeight="1">
      <c r="A170" s="25">
        <f t="shared" si="38"/>
        <v>27284864</v>
      </c>
      <c r="B170" s="26">
        <f t="shared" si="39"/>
        <v>92442</v>
      </c>
      <c r="C170" s="26">
        <v>92442</v>
      </c>
      <c r="D170" s="26">
        <v>0</v>
      </c>
      <c r="E170" s="26">
        <v>27192422</v>
      </c>
      <c r="F170" s="27" t="s">
        <v>139</v>
      </c>
      <c r="G170" s="42">
        <v>1100</v>
      </c>
      <c r="H170" s="40"/>
      <c r="J170" s="21"/>
    </row>
    <row r="171" spans="1:10" ht="30" customHeight="1">
      <c r="A171" s="25">
        <f t="shared" si="38"/>
        <v>15895178</v>
      </c>
      <c r="B171" s="26">
        <f t="shared" si="39"/>
        <v>35932</v>
      </c>
      <c r="C171" s="26">
        <v>35932</v>
      </c>
      <c r="D171" s="26">
        <v>0</v>
      </c>
      <c r="E171" s="26">
        <v>15859246</v>
      </c>
      <c r="F171" s="27" t="s">
        <v>140</v>
      </c>
      <c r="G171" s="42">
        <v>1101</v>
      </c>
      <c r="H171" s="40"/>
      <c r="J171" s="21"/>
    </row>
    <row r="172" spans="1:10" ht="30" customHeight="1">
      <c r="A172" s="25">
        <f t="shared" si="38"/>
        <v>23070307</v>
      </c>
      <c r="B172" s="26">
        <f t="shared" si="39"/>
        <v>92442</v>
      </c>
      <c r="C172" s="26">
        <v>92442</v>
      </c>
      <c r="D172" s="26">
        <v>0</v>
      </c>
      <c r="E172" s="26">
        <v>22977865</v>
      </c>
      <c r="F172" s="27" t="s">
        <v>141</v>
      </c>
      <c r="G172" s="42">
        <v>1102</v>
      </c>
      <c r="H172" s="40"/>
      <c r="J172" s="21"/>
    </row>
    <row r="173" spans="1:10" ht="30" customHeight="1">
      <c r="A173" s="25">
        <f t="shared" si="38"/>
        <v>25944177</v>
      </c>
      <c r="B173" s="26">
        <f t="shared" si="39"/>
        <v>92442</v>
      </c>
      <c r="C173" s="26">
        <v>92442</v>
      </c>
      <c r="D173" s="26">
        <v>0</v>
      </c>
      <c r="E173" s="26">
        <v>25851735</v>
      </c>
      <c r="F173" s="27" t="s">
        <v>142</v>
      </c>
      <c r="G173" s="42">
        <v>1103</v>
      </c>
      <c r="H173" s="40"/>
      <c r="J173" s="21"/>
    </row>
    <row r="174" spans="1:10" ht="30" customHeight="1">
      <c r="A174" s="25">
        <f t="shared" si="38"/>
        <v>19749460</v>
      </c>
      <c r="B174" s="26">
        <f t="shared" si="39"/>
        <v>35932</v>
      </c>
      <c r="C174" s="26">
        <v>35932</v>
      </c>
      <c r="D174" s="26">
        <v>0</v>
      </c>
      <c r="E174" s="26">
        <v>19713528</v>
      </c>
      <c r="F174" s="27" t="s">
        <v>143</v>
      </c>
      <c r="G174" s="42">
        <v>1104</v>
      </c>
      <c r="H174" s="40"/>
      <c r="J174" s="21"/>
    </row>
    <row r="175" spans="1:10" ht="30" customHeight="1">
      <c r="A175" s="25">
        <f t="shared" si="38"/>
        <v>19341070</v>
      </c>
      <c r="B175" s="26">
        <f t="shared" si="39"/>
        <v>35932</v>
      </c>
      <c r="C175" s="26">
        <v>35932</v>
      </c>
      <c r="D175" s="26">
        <v>0</v>
      </c>
      <c r="E175" s="26">
        <v>19305138</v>
      </c>
      <c r="F175" s="27" t="s">
        <v>144</v>
      </c>
      <c r="G175" s="42">
        <v>1105</v>
      </c>
      <c r="H175" s="40"/>
      <c r="J175" s="21"/>
    </row>
    <row r="176" spans="1:10" ht="30" customHeight="1">
      <c r="A176" s="25">
        <f t="shared" si="38"/>
        <v>14532947</v>
      </c>
      <c r="B176" s="26">
        <f t="shared" si="39"/>
        <v>35932</v>
      </c>
      <c r="C176" s="26">
        <v>35932</v>
      </c>
      <c r="D176" s="26">
        <v>0</v>
      </c>
      <c r="E176" s="26">
        <v>14497015</v>
      </c>
      <c r="F176" s="27" t="s">
        <v>145</v>
      </c>
      <c r="G176" s="42">
        <v>1106</v>
      </c>
      <c r="H176" s="40"/>
      <c r="J176" s="21"/>
    </row>
    <row r="177" spans="1:10" ht="30" customHeight="1">
      <c r="A177" s="25">
        <f t="shared" si="38"/>
        <v>20356687</v>
      </c>
      <c r="B177" s="26">
        <f t="shared" si="39"/>
        <v>92442</v>
      </c>
      <c r="C177" s="26">
        <v>92442</v>
      </c>
      <c r="D177" s="26">
        <v>0</v>
      </c>
      <c r="E177" s="26">
        <v>20264245</v>
      </c>
      <c r="F177" s="27" t="s">
        <v>146</v>
      </c>
      <c r="G177" s="42">
        <v>1107</v>
      </c>
      <c r="H177" s="40"/>
      <c r="J177" s="21"/>
    </row>
    <row r="178" spans="1:10" ht="30" customHeight="1">
      <c r="A178" s="25">
        <f t="shared" si="38"/>
        <v>16810242</v>
      </c>
      <c r="B178" s="26">
        <f t="shared" si="39"/>
        <v>35932</v>
      </c>
      <c r="C178" s="26">
        <v>35932</v>
      </c>
      <c r="D178" s="26">
        <v>0</v>
      </c>
      <c r="E178" s="26">
        <v>16774310</v>
      </c>
      <c r="F178" s="27" t="s">
        <v>147</v>
      </c>
      <c r="G178" s="42">
        <v>1108</v>
      </c>
      <c r="H178" s="40"/>
      <c r="J178" s="21"/>
    </row>
    <row r="179" spans="1:10" ht="30" customHeight="1">
      <c r="A179" s="25">
        <f t="shared" si="38"/>
        <v>16461943</v>
      </c>
      <c r="B179" s="26">
        <f t="shared" si="39"/>
        <v>92442</v>
      </c>
      <c r="C179" s="26">
        <v>92442</v>
      </c>
      <c r="D179" s="26">
        <v>0</v>
      </c>
      <c r="E179" s="26">
        <v>16369501</v>
      </c>
      <c r="F179" s="27" t="s">
        <v>148</v>
      </c>
      <c r="G179" s="42">
        <v>1109</v>
      </c>
      <c r="H179" s="40"/>
      <c r="J179" s="21"/>
    </row>
    <row r="180" spans="1:10" ht="30" customHeight="1">
      <c r="A180" s="25">
        <f t="shared" si="38"/>
        <v>17867363</v>
      </c>
      <c r="B180" s="26">
        <f t="shared" si="39"/>
        <v>35932</v>
      </c>
      <c r="C180" s="26">
        <v>35932</v>
      </c>
      <c r="D180" s="26">
        <v>0</v>
      </c>
      <c r="E180" s="26">
        <v>17831431</v>
      </c>
      <c r="F180" s="27" t="s">
        <v>149</v>
      </c>
      <c r="G180" s="42">
        <v>1110</v>
      </c>
      <c r="H180" s="40"/>
      <c r="J180" s="21"/>
    </row>
    <row r="181" spans="1:10" ht="30" customHeight="1">
      <c r="A181" s="25">
        <f t="shared" si="38"/>
        <v>29945391</v>
      </c>
      <c r="B181" s="26">
        <f t="shared" si="39"/>
        <v>49132</v>
      </c>
      <c r="C181" s="26">
        <v>49132</v>
      </c>
      <c r="D181" s="26">
        <v>0</v>
      </c>
      <c r="E181" s="26">
        <v>29896259</v>
      </c>
      <c r="F181" s="27" t="s">
        <v>150</v>
      </c>
      <c r="G181" s="42">
        <v>1112</v>
      </c>
      <c r="H181" s="40"/>
      <c r="J181" s="21"/>
    </row>
    <row r="182" spans="1:10" ht="30" customHeight="1">
      <c r="A182" s="25">
        <f t="shared" si="38"/>
        <v>24923734</v>
      </c>
      <c r="B182" s="26">
        <f t="shared" si="39"/>
        <v>92442</v>
      </c>
      <c r="C182" s="26">
        <v>92442</v>
      </c>
      <c r="D182" s="26">
        <v>0</v>
      </c>
      <c r="E182" s="26">
        <v>24831292</v>
      </c>
      <c r="F182" s="27" t="s">
        <v>151</v>
      </c>
      <c r="G182" s="42">
        <v>1115</v>
      </c>
      <c r="H182" s="40"/>
      <c r="J182" s="21"/>
    </row>
    <row r="183" spans="1:10" ht="30" customHeight="1">
      <c r="A183" s="25">
        <f t="shared" si="38"/>
        <v>14133659</v>
      </c>
      <c r="B183" s="26">
        <f t="shared" si="39"/>
        <v>35932</v>
      </c>
      <c r="C183" s="26">
        <v>35932</v>
      </c>
      <c r="D183" s="26">
        <v>0</v>
      </c>
      <c r="E183" s="26">
        <v>14097727</v>
      </c>
      <c r="F183" s="27" t="s">
        <v>152</v>
      </c>
      <c r="G183" s="42">
        <v>1116</v>
      </c>
      <c r="H183" s="40"/>
      <c r="J183" s="21"/>
    </row>
    <row r="184" spans="1:10" ht="30" customHeight="1">
      <c r="A184" s="25">
        <f t="shared" si="38"/>
        <v>15507815</v>
      </c>
      <c r="B184" s="26">
        <f t="shared" si="39"/>
        <v>35932</v>
      </c>
      <c r="C184" s="26">
        <v>35932</v>
      </c>
      <c r="D184" s="26">
        <v>0</v>
      </c>
      <c r="E184" s="26">
        <v>15471883</v>
      </c>
      <c r="F184" s="27" t="s">
        <v>153</v>
      </c>
      <c r="G184" s="42">
        <v>1117</v>
      </c>
      <c r="H184" s="40"/>
      <c r="J184" s="21"/>
    </row>
    <row r="185" spans="1:10" ht="30" customHeight="1">
      <c r="A185" s="25">
        <f t="shared" si="38"/>
        <v>14192456</v>
      </c>
      <c r="B185" s="26">
        <f t="shared" si="39"/>
        <v>35932</v>
      </c>
      <c r="C185" s="26">
        <v>35932</v>
      </c>
      <c r="D185" s="26">
        <v>0</v>
      </c>
      <c r="E185" s="26">
        <v>14156524</v>
      </c>
      <c r="F185" s="27" t="s">
        <v>154</v>
      </c>
      <c r="G185" s="42">
        <v>1504</v>
      </c>
      <c r="H185" s="40"/>
      <c r="J185" s="21"/>
    </row>
    <row r="186" spans="1:10" ht="30" customHeight="1">
      <c r="A186" s="25">
        <f t="shared" ref="A186:A197" si="42">E186+B186</f>
        <v>24456432</v>
      </c>
      <c r="B186" s="26">
        <f t="shared" ref="B186:B197" si="43">SUM(C186:D186)</f>
        <v>35932</v>
      </c>
      <c r="C186" s="26">
        <v>35932</v>
      </c>
      <c r="D186" s="26">
        <v>0</v>
      </c>
      <c r="E186" s="26">
        <v>24420500</v>
      </c>
      <c r="F186" s="27" t="s">
        <v>155</v>
      </c>
      <c r="G186" s="42">
        <v>1118</v>
      </c>
      <c r="H186" s="40"/>
      <c r="J186" s="21"/>
    </row>
    <row r="187" spans="1:10" ht="30" customHeight="1">
      <c r="A187" s="25">
        <f t="shared" si="42"/>
        <v>26705638</v>
      </c>
      <c r="B187" s="26">
        <f t="shared" si="43"/>
        <v>92442</v>
      </c>
      <c r="C187" s="26">
        <v>92442</v>
      </c>
      <c r="D187" s="26">
        <v>0</v>
      </c>
      <c r="E187" s="26">
        <v>26613196</v>
      </c>
      <c r="F187" s="27" t="s">
        <v>156</v>
      </c>
      <c r="G187" s="42">
        <v>1119</v>
      </c>
      <c r="H187" s="40"/>
      <c r="J187" s="21"/>
    </row>
    <row r="188" spans="1:10" ht="30" customHeight="1">
      <c r="A188" s="25">
        <f t="shared" si="42"/>
        <v>21954111</v>
      </c>
      <c r="B188" s="26">
        <f t="shared" si="43"/>
        <v>35932</v>
      </c>
      <c r="C188" s="26">
        <v>35932</v>
      </c>
      <c r="D188" s="26">
        <v>0</v>
      </c>
      <c r="E188" s="26">
        <v>21918179</v>
      </c>
      <c r="F188" s="27" t="s">
        <v>157</v>
      </c>
      <c r="G188" s="42">
        <v>1122</v>
      </c>
      <c r="H188" s="40"/>
      <c r="J188" s="21"/>
    </row>
    <row r="189" spans="1:10" ht="30" customHeight="1">
      <c r="A189" s="25">
        <f t="shared" si="42"/>
        <v>31914021</v>
      </c>
      <c r="B189" s="26">
        <f t="shared" si="43"/>
        <v>192374</v>
      </c>
      <c r="C189" s="26">
        <v>192374</v>
      </c>
      <c r="D189" s="26">
        <v>0</v>
      </c>
      <c r="E189" s="26">
        <v>31721647</v>
      </c>
      <c r="F189" s="27" t="s">
        <v>158</v>
      </c>
      <c r="G189" s="42">
        <v>1120</v>
      </c>
      <c r="H189" s="40"/>
      <c r="J189" s="21"/>
    </row>
    <row r="190" spans="1:10" ht="30" customHeight="1">
      <c r="A190" s="25">
        <f t="shared" si="42"/>
        <v>39187454</v>
      </c>
      <c r="B190" s="26">
        <f t="shared" si="43"/>
        <v>63326</v>
      </c>
      <c r="C190" s="26">
        <v>63326</v>
      </c>
      <c r="D190" s="26">
        <v>0</v>
      </c>
      <c r="E190" s="26">
        <v>39124128</v>
      </c>
      <c r="F190" s="27" t="s">
        <v>159</v>
      </c>
      <c r="G190" s="42">
        <v>1121</v>
      </c>
      <c r="H190" s="40"/>
      <c r="J190" s="21"/>
    </row>
    <row r="191" spans="1:10" ht="30" customHeight="1">
      <c r="A191" s="25">
        <f t="shared" si="42"/>
        <v>24801106</v>
      </c>
      <c r="B191" s="26">
        <f t="shared" si="43"/>
        <v>79132</v>
      </c>
      <c r="C191" s="26">
        <v>79132</v>
      </c>
      <c r="D191" s="26">
        <v>0</v>
      </c>
      <c r="E191" s="26">
        <v>24721974</v>
      </c>
      <c r="F191" s="27" t="s">
        <v>160</v>
      </c>
      <c r="G191" s="42">
        <v>1123</v>
      </c>
      <c r="H191" s="40"/>
      <c r="J191" s="21"/>
    </row>
    <row r="192" spans="1:10" ht="30" customHeight="1">
      <c r="A192" s="25">
        <f t="shared" si="42"/>
        <v>20955160</v>
      </c>
      <c r="B192" s="26">
        <f t="shared" si="43"/>
        <v>92442</v>
      </c>
      <c r="C192" s="26">
        <v>92442</v>
      </c>
      <c r="D192" s="26">
        <v>0</v>
      </c>
      <c r="E192" s="26">
        <v>20862718</v>
      </c>
      <c r="F192" s="27" t="s">
        <v>161</v>
      </c>
      <c r="G192" s="42">
        <v>1541</v>
      </c>
      <c r="H192" s="40"/>
      <c r="J192" s="21"/>
    </row>
    <row r="193" spans="1:10" ht="30" customHeight="1">
      <c r="A193" s="25">
        <f t="shared" si="42"/>
        <v>277108287</v>
      </c>
      <c r="B193" s="26">
        <f t="shared" si="43"/>
        <v>2611296</v>
      </c>
      <c r="C193" s="26">
        <v>2611296</v>
      </c>
      <c r="D193" s="26">
        <v>0</v>
      </c>
      <c r="E193" s="26">
        <v>274496991</v>
      </c>
      <c r="F193" s="27" t="s">
        <v>162</v>
      </c>
      <c r="G193" s="42">
        <v>1501</v>
      </c>
      <c r="H193" s="40"/>
      <c r="J193" s="21"/>
    </row>
    <row r="194" spans="1:10" ht="30" customHeight="1">
      <c r="A194" s="25">
        <f t="shared" si="42"/>
        <v>282916129</v>
      </c>
      <c r="B194" s="26">
        <f t="shared" si="43"/>
        <v>2353568</v>
      </c>
      <c r="C194" s="26">
        <v>2353568</v>
      </c>
      <c r="D194" s="26">
        <v>0</v>
      </c>
      <c r="E194" s="26">
        <v>280562561</v>
      </c>
      <c r="F194" s="27" t="s">
        <v>163</v>
      </c>
      <c r="G194" s="42">
        <v>1521</v>
      </c>
      <c r="H194" s="40"/>
      <c r="J194" s="21"/>
    </row>
    <row r="195" spans="1:10" ht="30" customHeight="1">
      <c r="A195" s="25">
        <f t="shared" si="42"/>
        <v>259425397</v>
      </c>
      <c r="B195" s="26">
        <f t="shared" si="43"/>
        <v>2382589</v>
      </c>
      <c r="C195" s="26">
        <v>2382589</v>
      </c>
      <c r="D195" s="26">
        <v>0</v>
      </c>
      <c r="E195" s="26">
        <v>257042808</v>
      </c>
      <c r="F195" s="27" t="s">
        <v>164</v>
      </c>
      <c r="G195" s="42">
        <v>1502</v>
      </c>
      <c r="H195" s="40"/>
      <c r="J195" s="21"/>
    </row>
    <row r="196" spans="1:10" ht="30" customHeight="1">
      <c r="A196" s="25">
        <f t="shared" si="42"/>
        <v>358694110</v>
      </c>
      <c r="B196" s="26">
        <f t="shared" si="43"/>
        <v>2383179</v>
      </c>
      <c r="C196" s="26">
        <v>2383179</v>
      </c>
      <c r="D196" s="26">
        <v>0</v>
      </c>
      <c r="E196" s="26">
        <v>356310931</v>
      </c>
      <c r="F196" s="27" t="s">
        <v>165</v>
      </c>
      <c r="G196" s="42">
        <v>1520</v>
      </c>
      <c r="H196" s="40"/>
      <c r="J196" s="21"/>
    </row>
    <row r="197" spans="1:10" ht="30" customHeight="1">
      <c r="A197" s="25">
        <f t="shared" si="42"/>
        <v>214180394</v>
      </c>
      <c r="B197" s="26">
        <f t="shared" si="43"/>
        <v>1971068</v>
      </c>
      <c r="C197" s="26">
        <v>1971068</v>
      </c>
      <c r="D197" s="26">
        <v>0</v>
      </c>
      <c r="E197" s="26">
        <v>212209326</v>
      </c>
      <c r="F197" s="27" t="s">
        <v>166</v>
      </c>
      <c r="G197" s="42">
        <v>1503</v>
      </c>
      <c r="H197" s="40"/>
      <c r="J197" s="21"/>
    </row>
    <row r="198" spans="1:10" ht="11.25" customHeight="1">
      <c r="A198" s="28"/>
      <c r="B198" s="29"/>
      <c r="C198" s="29"/>
      <c r="D198" s="29"/>
      <c r="E198" s="29"/>
      <c r="F198" s="30"/>
      <c r="G198" s="31"/>
      <c r="H198" s="38"/>
      <c r="J198" s="21"/>
    </row>
    <row r="199" spans="1:10" ht="30" customHeight="1">
      <c r="A199" s="17">
        <f>SUM(A200:A204)</f>
        <v>1331612010</v>
      </c>
      <c r="B199" s="18">
        <f>SUM(B200:B204)</f>
        <v>789365366</v>
      </c>
      <c r="C199" s="18">
        <f>SUM(C200:C204)</f>
        <v>779411243</v>
      </c>
      <c r="D199" s="18">
        <f>SUM(D200:D204)</f>
        <v>9954123</v>
      </c>
      <c r="E199" s="18">
        <f>SUM(E200:E204)</f>
        <v>542246644</v>
      </c>
      <c r="F199" s="19"/>
      <c r="G199" s="20" t="s">
        <v>167</v>
      </c>
      <c r="H199" s="35" t="s">
        <v>168</v>
      </c>
      <c r="I199" s="1" t="s">
        <v>11</v>
      </c>
      <c r="J199" s="21"/>
    </row>
    <row r="200" spans="1:10" ht="30" customHeight="1">
      <c r="A200" s="22">
        <f t="shared" ref="A200:A203" si="44">E200+B200</f>
        <v>1288441054</v>
      </c>
      <c r="B200" s="23">
        <f t="shared" ref="B200:B203" si="45">SUM(C200:D200)</f>
        <v>787615246</v>
      </c>
      <c r="C200" s="23">
        <v>778458669</v>
      </c>
      <c r="D200" s="23">
        <v>9156577</v>
      </c>
      <c r="E200" s="23">
        <v>500825808</v>
      </c>
      <c r="F200" s="24" t="s">
        <v>167</v>
      </c>
      <c r="G200" s="41">
        <v>1129</v>
      </c>
      <c r="H200" s="39"/>
      <c r="J200" s="21"/>
    </row>
    <row r="201" spans="1:10" ht="30" customHeight="1">
      <c r="A201" s="25">
        <f t="shared" si="44"/>
        <v>9024230</v>
      </c>
      <c r="B201" s="26">
        <f t="shared" si="45"/>
        <v>433694</v>
      </c>
      <c r="C201" s="26">
        <v>433694</v>
      </c>
      <c r="D201" s="26">
        <v>0</v>
      </c>
      <c r="E201" s="26">
        <v>8590536</v>
      </c>
      <c r="F201" s="27" t="s">
        <v>169</v>
      </c>
      <c r="G201" s="42">
        <v>1142</v>
      </c>
      <c r="H201" s="40"/>
      <c r="J201" s="21"/>
    </row>
    <row r="202" spans="1:10" ht="30" customHeight="1">
      <c r="A202" s="25">
        <f>E202+B202</f>
        <v>5947012</v>
      </c>
      <c r="B202" s="26">
        <f>SUM(C202:D202)</f>
        <v>124000</v>
      </c>
      <c r="C202" s="26">
        <v>124000</v>
      </c>
      <c r="D202" s="26">
        <v>0</v>
      </c>
      <c r="E202" s="26">
        <v>5823012</v>
      </c>
      <c r="F202" s="27" t="s">
        <v>170</v>
      </c>
      <c r="G202" s="42">
        <v>1482</v>
      </c>
      <c r="H202" s="40"/>
      <c r="J202" s="21"/>
    </row>
    <row r="203" spans="1:10" ht="30" customHeight="1">
      <c r="A203" s="25">
        <f t="shared" si="44"/>
        <v>24335200</v>
      </c>
      <c r="B203" s="26">
        <f t="shared" si="45"/>
        <v>993426</v>
      </c>
      <c r="C203" s="26">
        <v>195880</v>
      </c>
      <c r="D203" s="26">
        <v>797546</v>
      </c>
      <c r="E203" s="26">
        <v>23341774</v>
      </c>
      <c r="F203" s="27" t="s">
        <v>171</v>
      </c>
      <c r="G203" s="42">
        <v>1263</v>
      </c>
      <c r="H203" s="40"/>
      <c r="J203" s="21"/>
    </row>
    <row r="204" spans="1:10" ht="30" customHeight="1">
      <c r="A204" s="25">
        <f>E204+B204</f>
        <v>3864514</v>
      </c>
      <c r="B204" s="26">
        <f>SUM(C204:D204)</f>
        <v>199000</v>
      </c>
      <c r="C204" s="26">
        <v>199000</v>
      </c>
      <c r="D204" s="26">
        <v>0</v>
      </c>
      <c r="E204" s="26">
        <v>3665514</v>
      </c>
      <c r="F204" s="27" t="s">
        <v>172</v>
      </c>
      <c r="G204" s="42">
        <v>1549</v>
      </c>
      <c r="H204" s="40"/>
      <c r="J204" s="21"/>
    </row>
    <row r="205" spans="1:10" ht="11.25" customHeight="1">
      <c r="A205" s="28"/>
      <c r="B205" s="29"/>
      <c r="C205" s="29"/>
      <c r="D205" s="29"/>
      <c r="E205" s="29"/>
      <c r="F205" s="30"/>
      <c r="G205" s="31"/>
      <c r="H205" s="38"/>
      <c r="J205" s="21"/>
    </row>
    <row r="206" spans="1:10" ht="30" customHeight="1">
      <c r="A206" s="17">
        <f t="shared" ref="A206:C209" si="46">SUM(A207)</f>
        <v>20941521</v>
      </c>
      <c r="B206" s="18">
        <f t="shared" si="46"/>
        <v>245300</v>
      </c>
      <c r="C206" s="18">
        <f t="shared" si="46"/>
        <v>245300</v>
      </c>
      <c r="D206" s="18">
        <f>SUM(D207)</f>
        <v>0</v>
      </c>
      <c r="E206" s="18">
        <f>SUM(E207)</f>
        <v>20696221</v>
      </c>
      <c r="F206" s="19"/>
      <c r="G206" s="20" t="s">
        <v>173</v>
      </c>
      <c r="H206" s="35" t="s">
        <v>174</v>
      </c>
      <c r="I206" s="1" t="s">
        <v>11</v>
      </c>
      <c r="J206" s="21"/>
    </row>
    <row r="207" spans="1:10" ht="30" customHeight="1">
      <c r="A207" s="22">
        <f>E207+B207</f>
        <v>20941521</v>
      </c>
      <c r="B207" s="23">
        <f>SUM(C207:D207)</f>
        <v>245300</v>
      </c>
      <c r="C207" s="23">
        <v>245300</v>
      </c>
      <c r="D207" s="23">
        <v>0</v>
      </c>
      <c r="E207" s="23">
        <v>20696221</v>
      </c>
      <c r="F207" s="24" t="s">
        <v>173</v>
      </c>
      <c r="G207" s="41">
        <v>1511</v>
      </c>
      <c r="H207" s="39"/>
      <c r="J207" s="21"/>
    </row>
    <row r="208" spans="1:10" ht="11.25" customHeight="1">
      <c r="A208" s="28"/>
      <c r="B208" s="29"/>
      <c r="C208" s="29"/>
      <c r="D208" s="29"/>
      <c r="E208" s="29"/>
      <c r="F208" s="30"/>
      <c r="G208" s="31"/>
      <c r="H208" s="38"/>
      <c r="J208" s="21"/>
    </row>
    <row r="209" spans="1:10" ht="30" customHeight="1">
      <c r="A209" s="17">
        <f t="shared" si="46"/>
        <v>98488014</v>
      </c>
      <c r="B209" s="18">
        <f t="shared" si="46"/>
        <v>15758716</v>
      </c>
      <c r="C209" s="18">
        <f t="shared" si="46"/>
        <v>2169866</v>
      </c>
      <c r="D209" s="18">
        <f>SUM(D210)</f>
        <v>13588850</v>
      </c>
      <c r="E209" s="18">
        <f>SUM(E210)</f>
        <v>82729298</v>
      </c>
      <c r="F209" s="19"/>
      <c r="G209" s="20" t="s">
        <v>175</v>
      </c>
      <c r="H209" s="35" t="s">
        <v>176</v>
      </c>
      <c r="I209" s="1" t="s">
        <v>11</v>
      </c>
      <c r="J209" s="21"/>
    </row>
    <row r="210" spans="1:10" ht="30" customHeight="1">
      <c r="A210" s="22">
        <f>E210+B210</f>
        <v>98488014</v>
      </c>
      <c r="B210" s="23">
        <f>SUM(C210:D210)</f>
        <v>15758716</v>
      </c>
      <c r="C210" s="23">
        <v>2169866</v>
      </c>
      <c r="D210" s="23">
        <v>13588850</v>
      </c>
      <c r="E210" s="23">
        <v>82729298</v>
      </c>
      <c r="F210" s="24" t="s">
        <v>175</v>
      </c>
      <c r="G210" s="41">
        <v>1141</v>
      </c>
      <c r="H210" s="39"/>
      <c r="J210" s="21"/>
    </row>
    <row r="211" spans="1:10" ht="11.25" customHeight="1">
      <c r="A211" s="28"/>
      <c r="B211" s="29"/>
      <c r="C211" s="29"/>
      <c r="D211" s="29"/>
      <c r="E211" s="29"/>
      <c r="F211" s="30"/>
      <c r="G211" s="31"/>
      <c r="H211" s="38"/>
      <c r="J211" s="21"/>
    </row>
    <row r="212" spans="1:10" ht="30" customHeight="1">
      <c r="A212" s="17">
        <f t="shared" ref="A212:D212" si="47">SUM(A213:A228)</f>
        <v>335472717</v>
      </c>
      <c r="B212" s="18">
        <f t="shared" si="47"/>
        <v>95458254</v>
      </c>
      <c r="C212" s="18">
        <f t="shared" si="47"/>
        <v>2121692</v>
      </c>
      <c r="D212" s="18">
        <f t="shared" si="47"/>
        <v>93336562</v>
      </c>
      <c r="E212" s="18">
        <f>SUM(E213:E228)</f>
        <v>240014463</v>
      </c>
      <c r="F212" s="19"/>
      <c r="G212" s="20" t="s">
        <v>177</v>
      </c>
      <c r="H212" s="35" t="s">
        <v>178</v>
      </c>
      <c r="I212" s="1" t="s">
        <v>11</v>
      </c>
      <c r="J212" s="21"/>
    </row>
    <row r="213" spans="1:10" ht="30" customHeight="1">
      <c r="A213" s="22">
        <f t="shared" ref="A213:A228" si="48">E213+B213</f>
        <v>135964230</v>
      </c>
      <c r="B213" s="23">
        <f t="shared" ref="B213:B227" si="49">SUM(C213:D213)</f>
        <v>93696562</v>
      </c>
      <c r="C213" s="23">
        <v>360000</v>
      </c>
      <c r="D213" s="23">
        <v>93336562</v>
      </c>
      <c r="E213" s="23">
        <v>42267668</v>
      </c>
      <c r="F213" s="24" t="s">
        <v>177</v>
      </c>
      <c r="G213" s="41">
        <v>1130</v>
      </c>
      <c r="H213" s="39"/>
      <c r="J213" s="21"/>
    </row>
    <row r="214" spans="1:10" ht="30" customHeight="1">
      <c r="A214" s="25">
        <f t="shared" si="48"/>
        <v>18013856</v>
      </c>
      <c r="B214" s="26">
        <f t="shared" si="49"/>
        <v>120000</v>
      </c>
      <c r="C214" s="26">
        <v>120000</v>
      </c>
      <c r="D214" s="26">
        <v>0</v>
      </c>
      <c r="E214" s="26">
        <v>17893856</v>
      </c>
      <c r="F214" s="27" t="s">
        <v>179</v>
      </c>
      <c r="G214" s="42">
        <v>1131</v>
      </c>
      <c r="H214" s="40"/>
      <c r="J214" s="21"/>
    </row>
    <row r="215" spans="1:10" ht="30" customHeight="1">
      <c r="A215" s="25">
        <f t="shared" si="48"/>
        <v>19126934</v>
      </c>
      <c r="B215" s="26">
        <f t="shared" si="49"/>
        <v>186000</v>
      </c>
      <c r="C215" s="26">
        <v>186000</v>
      </c>
      <c r="D215" s="26">
        <v>0</v>
      </c>
      <c r="E215" s="26">
        <v>18940934</v>
      </c>
      <c r="F215" s="27" t="s">
        <v>180</v>
      </c>
      <c r="G215" s="42">
        <v>1132</v>
      </c>
      <c r="H215" s="40"/>
      <c r="J215" s="21"/>
    </row>
    <row r="216" spans="1:10" ht="30" customHeight="1">
      <c r="A216" s="25">
        <f t="shared" si="48"/>
        <v>15311471</v>
      </c>
      <c r="B216" s="26">
        <f t="shared" si="49"/>
        <v>129624</v>
      </c>
      <c r="C216" s="26">
        <v>129624</v>
      </c>
      <c r="D216" s="26">
        <v>0</v>
      </c>
      <c r="E216" s="26">
        <v>15181847</v>
      </c>
      <c r="F216" s="27" t="s">
        <v>181</v>
      </c>
      <c r="G216" s="42">
        <v>1133</v>
      </c>
      <c r="H216" s="40"/>
      <c r="J216" s="21"/>
    </row>
    <row r="217" spans="1:10" ht="30" customHeight="1">
      <c r="A217" s="25">
        <f t="shared" si="48"/>
        <v>20112163</v>
      </c>
      <c r="B217" s="26">
        <f t="shared" si="49"/>
        <v>170000</v>
      </c>
      <c r="C217" s="26">
        <v>170000</v>
      </c>
      <c r="D217" s="26">
        <v>0</v>
      </c>
      <c r="E217" s="26">
        <v>19942163</v>
      </c>
      <c r="F217" s="27" t="s">
        <v>182</v>
      </c>
      <c r="G217" s="42">
        <v>1134</v>
      </c>
      <c r="H217" s="40"/>
      <c r="J217" s="21"/>
    </row>
    <row r="218" spans="1:10" ht="30" customHeight="1">
      <c r="A218" s="25">
        <f t="shared" si="48"/>
        <v>16461374</v>
      </c>
      <c r="B218" s="26">
        <f t="shared" si="49"/>
        <v>70000</v>
      </c>
      <c r="C218" s="26">
        <v>70000</v>
      </c>
      <c r="D218" s="26">
        <v>0</v>
      </c>
      <c r="E218" s="26">
        <v>16391374</v>
      </c>
      <c r="F218" s="27" t="s">
        <v>183</v>
      </c>
      <c r="G218" s="42">
        <v>1135</v>
      </c>
      <c r="H218" s="40"/>
      <c r="J218" s="21"/>
    </row>
    <row r="219" spans="1:10" ht="30" customHeight="1">
      <c r="A219" s="25">
        <f t="shared" si="48"/>
        <v>5036261</v>
      </c>
      <c r="B219" s="26">
        <f t="shared" si="49"/>
        <v>45000</v>
      </c>
      <c r="C219" s="26">
        <v>45000</v>
      </c>
      <c r="D219" s="26">
        <v>0</v>
      </c>
      <c r="E219" s="26">
        <v>4991261</v>
      </c>
      <c r="F219" s="27" t="s">
        <v>184</v>
      </c>
      <c r="G219" s="42">
        <v>1136</v>
      </c>
      <c r="H219" s="40"/>
      <c r="J219" s="21"/>
    </row>
    <row r="220" spans="1:10" ht="30" customHeight="1">
      <c r="A220" s="25">
        <f t="shared" si="48"/>
        <v>4711439</v>
      </c>
      <c r="B220" s="26">
        <f t="shared" si="49"/>
        <v>72000</v>
      </c>
      <c r="C220" s="26">
        <v>72000</v>
      </c>
      <c r="D220" s="26">
        <v>0</v>
      </c>
      <c r="E220" s="26">
        <v>4639439</v>
      </c>
      <c r="F220" s="27" t="s">
        <v>185</v>
      </c>
      <c r="G220" s="42">
        <v>1137</v>
      </c>
      <c r="H220" s="40"/>
      <c r="J220" s="21"/>
    </row>
    <row r="221" spans="1:10" ht="30" customHeight="1">
      <c r="A221" s="25">
        <f t="shared" si="48"/>
        <v>20384841</v>
      </c>
      <c r="B221" s="26">
        <f t="shared" si="49"/>
        <v>146505</v>
      </c>
      <c r="C221" s="26">
        <v>146505</v>
      </c>
      <c r="D221" s="26">
        <v>0</v>
      </c>
      <c r="E221" s="26">
        <v>20238336</v>
      </c>
      <c r="F221" s="27" t="s">
        <v>186</v>
      </c>
      <c r="G221" s="42">
        <v>1139</v>
      </c>
      <c r="H221" s="40"/>
      <c r="J221" s="21"/>
    </row>
    <row r="222" spans="1:10" ht="30" customHeight="1">
      <c r="A222" s="25">
        <f t="shared" si="48"/>
        <v>10642631</v>
      </c>
      <c r="B222" s="26">
        <f t="shared" si="49"/>
        <v>175000</v>
      </c>
      <c r="C222" s="26">
        <v>175000</v>
      </c>
      <c r="D222" s="26">
        <v>0</v>
      </c>
      <c r="E222" s="26">
        <v>10467631</v>
      </c>
      <c r="F222" s="27" t="s">
        <v>187</v>
      </c>
      <c r="G222" s="42">
        <v>1140</v>
      </c>
      <c r="H222" s="40"/>
      <c r="J222" s="21"/>
    </row>
    <row r="223" spans="1:10" ht="30" customHeight="1">
      <c r="A223" s="25">
        <f t="shared" si="48"/>
        <v>7288377</v>
      </c>
      <c r="B223" s="26">
        <f t="shared" si="49"/>
        <v>98000</v>
      </c>
      <c r="C223" s="26">
        <v>98000</v>
      </c>
      <c r="D223" s="26">
        <v>0</v>
      </c>
      <c r="E223" s="26">
        <v>7190377</v>
      </c>
      <c r="F223" s="27" t="s">
        <v>188</v>
      </c>
      <c r="G223" s="42">
        <v>1266</v>
      </c>
      <c r="H223" s="40"/>
      <c r="J223" s="21"/>
    </row>
    <row r="224" spans="1:10" ht="30" customHeight="1">
      <c r="A224" s="25">
        <f t="shared" si="48"/>
        <v>15424932</v>
      </c>
      <c r="B224" s="26">
        <f t="shared" si="49"/>
        <v>157070</v>
      </c>
      <c r="C224" s="26">
        <v>157070</v>
      </c>
      <c r="D224" s="26">
        <v>0</v>
      </c>
      <c r="E224" s="26">
        <v>15267862</v>
      </c>
      <c r="F224" s="27" t="s">
        <v>189</v>
      </c>
      <c r="G224" s="42">
        <v>1138</v>
      </c>
      <c r="H224" s="40"/>
      <c r="J224" s="21"/>
    </row>
    <row r="225" spans="1:10" ht="30" customHeight="1">
      <c r="A225" s="25">
        <f t="shared" si="48"/>
        <v>17548363</v>
      </c>
      <c r="B225" s="26">
        <f t="shared" si="49"/>
        <v>110020</v>
      </c>
      <c r="C225" s="26">
        <v>110020</v>
      </c>
      <c r="D225" s="26">
        <v>0</v>
      </c>
      <c r="E225" s="26">
        <v>17438343</v>
      </c>
      <c r="F225" s="27" t="s">
        <v>190</v>
      </c>
      <c r="G225" s="42">
        <v>1523</v>
      </c>
      <c r="H225" s="40"/>
      <c r="J225" s="21"/>
    </row>
    <row r="226" spans="1:10" ht="30" customHeight="1">
      <c r="A226" s="25">
        <f t="shared" si="48"/>
        <v>7589087</v>
      </c>
      <c r="B226" s="26">
        <f t="shared" si="49"/>
        <v>17473</v>
      </c>
      <c r="C226" s="26">
        <v>17473</v>
      </c>
      <c r="D226" s="26">
        <v>0</v>
      </c>
      <c r="E226" s="26">
        <v>7571614</v>
      </c>
      <c r="F226" s="27" t="s">
        <v>191</v>
      </c>
      <c r="G226" s="42">
        <v>1524</v>
      </c>
      <c r="H226" s="40"/>
      <c r="J226" s="21"/>
    </row>
    <row r="227" spans="1:10" ht="30" customHeight="1">
      <c r="A227" s="25">
        <f t="shared" si="48"/>
        <v>17295047</v>
      </c>
      <c r="B227" s="26">
        <f t="shared" si="49"/>
        <v>65000</v>
      </c>
      <c r="C227" s="26">
        <v>65000</v>
      </c>
      <c r="D227" s="26">
        <v>0</v>
      </c>
      <c r="E227" s="26">
        <v>17230047</v>
      </c>
      <c r="F227" s="27" t="s">
        <v>192</v>
      </c>
      <c r="G227" s="42">
        <v>1527</v>
      </c>
      <c r="H227" s="40"/>
      <c r="J227" s="21"/>
    </row>
    <row r="228" spans="1:10" ht="30" customHeight="1">
      <c r="A228" s="25">
        <f t="shared" si="48"/>
        <v>4561711</v>
      </c>
      <c r="B228" s="26">
        <f t="shared" ref="B228" si="50">SUM(C228:D228)</f>
        <v>200000</v>
      </c>
      <c r="C228" s="26">
        <v>200000</v>
      </c>
      <c r="D228" s="26">
        <v>0</v>
      </c>
      <c r="E228" s="26">
        <v>4361711</v>
      </c>
      <c r="F228" s="27" t="s">
        <v>193</v>
      </c>
      <c r="G228" s="42">
        <v>1564</v>
      </c>
      <c r="H228" s="40"/>
      <c r="J228" s="21"/>
    </row>
    <row r="229" spans="1:10" ht="11.25" customHeight="1">
      <c r="A229" s="28"/>
      <c r="B229" s="29"/>
      <c r="C229" s="29"/>
      <c r="D229" s="29"/>
      <c r="E229" s="29"/>
      <c r="F229" s="30"/>
      <c r="G229" s="31"/>
      <c r="H229" s="38"/>
      <c r="J229" s="21"/>
    </row>
    <row r="230" spans="1:10" ht="30" customHeight="1">
      <c r="A230" s="17">
        <f t="shared" ref="A230:D230" si="51">SUM(A231:A253)</f>
        <v>349143745</v>
      </c>
      <c r="B230" s="18">
        <f t="shared" si="51"/>
        <v>7558191</v>
      </c>
      <c r="C230" s="18">
        <f t="shared" si="51"/>
        <v>7558191</v>
      </c>
      <c r="D230" s="18">
        <f t="shared" si="51"/>
        <v>0</v>
      </c>
      <c r="E230" s="18">
        <f>SUM(E231:E253)</f>
        <v>341585554</v>
      </c>
      <c r="F230" s="19"/>
      <c r="G230" s="20" t="s">
        <v>194</v>
      </c>
      <c r="H230" s="35" t="s">
        <v>195</v>
      </c>
      <c r="I230" s="1" t="s">
        <v>11</v>
      </c>
      <c r="J230" s="21"/>
    </row>
    <row r="231" spans="1:10" ht="30" customHeight="1">
      <c r="A231" s="22">
        <f t="shared" ref="A231:A253" si="52">E231+B231</f>
        <v>78631025</v>
      </c>
      <c r="B231" s="23">
        <f t="shared" ref="B231:B250" si="53">SUM(C231:D231)</f>
        <v>311474</v>
      </c>
      <c r="C231" s="23">
        <v>311474</v>
      </c>
      <c r="D231" s="23">
        <v>0</v>
      </c>
      <c r="E231" s="23">
        <v>78319551</v>
      </c>
      <c r="F231" s="24" t="s">
        <v>194</v>
      </c>
      <c r="G231" s="41">
        <v>1147</v>
      </c>
      <c r="H231" s="39"/>
      <c r="J231" s="21"/>
    </row>
    <row r="232" spans="1:10" ht="30" customHeight="1">
      <c r="A232" s="25">
        <f t="shared" si="52"/>
        <v>6163993</v>
      </c>
      <c r="B232" s="26">
        <f t="shared" si="53"/>
        <v>232631</v>
      </c>
      <c r="C232" s="26">
        <v>232631</v>
      </c>
      <c r="D232" s="26">
        <v>0</v>
      </c>
      <c r="E232" s="26">
        <v>5931362</v>
      </c>
      <c r="F232" s="27" t="s">
        <v>196</v>
      </c>
      <c r="G232" s="42">
        <v>1148</v>
      </c>
      <c r="H232" s="40"/>
      <c r="J232" s="21"/>
    </row>
    <row r="233" spans="1:10" ht="30" customHeight="1">
      <c r="A233" s="25">
        <f t="shared" si="52"/>
        <v>21253010</v>
      </c>
      <c r="B233" s="26">
        <f t="shared" si="53"/>
        <v>788880</v>
      </c>
      <c r="C233" s="26">
        <v>788880</v>
      </c>
      <c r="D233" s="26">
        <v>0</v>
      </c>
      <c r="E233" s="26">
        <v>20464130</v>
      </c>
      <c r="F233" s="27" t="s">
        <v>197</v>
      </c>
      <c r="G233" s="42">
        <v>1149</v>
      </c>
      <c r="H233" s="40"/>
      <c r="J233" s="21"/>
    </row>
    <row r="234" spans="1:10" ht="30" customHeight="1">
      <c r="A234" s="25">
        <f t="shared" si="52"/>
        <v>20478184</v>
      </c>
      <c r="B234" s="26">
        <f t="shared" si="53"/>
        <v>215746</v>
      </c>
      <c r="C234" s="26">
        <v>215746</v>
      </c>
      <c r="D234" s="26">
        <v>0</v>
      </c>
      <c r="E234" s="26">
        <v>20262438</v>
      </c>
      <c r="F234" s="27" t="s">
        <v>198</v>
      </c>
      <c r="G234" s="42">
        <v>1150</v>
      </c>
      <c r="H234" s="40"/>
      <c r="J234" s="21"/>
    </row>
    <row r="235" spans="1:10" ht="30" customHeight="1">
      <c r="A235" s="25">
        <f t="shared" si="52"/>
        <v>10972711</v>
      </c>
      <c r="B235" s="26">
        <f t="shared" si="53"/>
        <v>15235</v>
      </c>
      <c r="C235" s="26">
        <v>15235</v>
      </c>
      <c r="D235" s="26">
        <v>0</v>
      </c>
      <c r="E235" s="26">
        <v>10957476</v>
      </c>
      <c r="F235" s="27" t="s">
        <v>199</v>
      </c>
      <c r="G235" s="42">
        <v>1151</v>
      </c>
      <c r="H235" s="40"/>
      <c r="J235" s="21"/>
    </row>
    <row r="236" spans="1:10" ht="30" customHeight="1">
      <c r="A236" s="25">
        <f t="shared" si="52"/>
        <v>9976709</v>
      </c>
      <c r="B236" s="26">
        <f t="shared" si="53"/>
        <v>570097</v>
      </c>
      <c r="C236" s="26">
        <v>570097</v>
      </c>
      <c r="D236" s="26">
        <v>0</v>
      </c>
      <c r="E236" s="26">
        <v>9406612</v>
      </c>
      <c r="F236" s="27" t="s">
        <v>200</v>
      </c>
      <c r="G236" s="42">
        <v>1152</v>
      </c>
      <c r="H236" s="40"/>
      <c r="J236" s="21"/>
    </row>
    <row r="237" spans="1:10" ht="30" customHeight="1">
      <c r="A237" s="25">
        <f t="shared" si="52"/>
        <v>6425511</v>
      </c>
      <c r="B237" s="26">
        <f t="shared" si="53"/>
        <v>314229</v>
      </c>
      <c r="C237" s="26">
        <v>314229</v>
      </c>
      <c r="D237" s="26">
        <v>0</v>
      </c>
      <c r="E237" s="26">
        <v>6111282</v>
      </c>
      <c r="F237" s="27" t="s">
        <v>201</v>
      </c>
      <c r="G237" s="42">
        <v>1153</v>
      </c>
      <c r="H237" s="40"/>
      <c r="J237" s="21"/>
    </row>
    <row r="238" spans="1:10" ht="30" customHeight="1">
      <c r="A238" s="25">
        <f t="shared" si="52"/>
        <v>27325847</v>
      </c>
      <c r="B238" s="26">
        <f t="shared" si="53"/>
        <v>195780</v>
      </c>
      <c r="C238" s="26">
        <v>195780</v>
      </c>
      <c r="D238" s="26">
        <v>0</v>
      </c>
      <c r="E238" s="26">
        <v>27130067</v>
      </c>
      <c r="F238" s="27" t="s">
        <v>202</v>
      </c>
      <c r="G238" s="42">
        <v>1154</v>
      </c>
      <c r="H238" s="40"/>
      <c r="J238" s="21"/>
    </row>
    <row r="239" spans="1:10" ht="30" customHeight="1">
      <c r="A239" s="25">
        <f t="shared" si="52"/>
        <v>12578259</v>
      </c>
      <c r="B239" s="26">
        <f t="shared" si="53"/>
        <v>860263</v>
      </c>
      <c r="C239" s="26">
        <v>860263</v>
      </c>
      <c r="D239" s="26">
        <v>0</v>
      </c>
      <c r="E239" s="26">
        <v>11717996</v>
      </c>
      <c r="F239" s="27" t="s">
        <v>203</v>
      </c>
      <c r="G239" s="42">
        <v>1155</v>
      </c>
      <c r="H239" s="40"/>
      <c r="J239" s="21"/>
    </row>
    <row r="240" spans="1:10" ht="30" customHeight="1">
      <c r="A240" s="25">
        <f t="shared" si="52"/>
        <v>9899763</v>
      </c>
      <c r="B240" s="26">
        <f t="shared" si="53"/>
        <v>192481</v>
      </c>
      <c r="C240" s="26">
        <v>192481</v>
      </c>
      <c r="D240" s="26">
        <v>0</v>
      </c>
      <c r="E240" s="26">
        <v>9707282</v>
      </c>
      <c r="F240" s="27" t="s">
        <v>204</v>
      </c>
      <c r="G240" s="42">
        <v>1157</v>
      </c>
      <c r="H240" s="40"/>
      <c r="J240" s="21"/>
    </row>
    <row r="241" spans="1:10" ht="30" customHeight="1">
      <c r="A241" s="25">
        <f t="shared" si="52"/>
        <v>16485672</v>
      </c>
      <c r="B241" s="26">
        <f t="shared" si="53"/>
        <v>933232</v>
      </c>
      <c r="C241" s="26">
        <v>933232</v>
      </c>
      <c r="D241" s="26">
        <v>0</v>
      </c>
      <c r="E241" s="26">
        <v>15552440</v>
      </c>
      <c r="F241" s="27" t="s">
        <v>205</v>
      </c>
      <c r="G241" s="42">
        <v>1158</v>
      </c>
      <c r="H241" s="40"/>
      <c r="J241" s="21"/>
    </row>
    <row r="242" spans="1:10" ht="30" customHeight="1">
      <c r="A242" s="25">
        <f t="shared" si="52"/>
        <v>13684791</v>
      </c>
      <c r="B242" s="26">
        <f t="shared" si="53"/>
        <v>144701</v>
      </c>
      <c r="C242" s="26">
        <v>144701</v>
      </c>
      <c r="D242" s="26">
        <v>0</v>
      </c>
      <c r="E242" s="26">
        <v>13540090</v>
      </c>
      <c r="F242" s="27" t="s">
        <v>206</v>
      </c>
      <c r="G242" s="42">
        <v>1159</v>
      </c>
      <c r="H242" s="40"/>
      <c r="J242" s="21"/>
    </row>
    <row r="243" spans="1:10" ht="30" customHeight="1">
      <c r="A243" s="25">
        <f t="shared" si="52"/>
        <v>5287793</v>
      </c>
      <c r="B243" s="26">
        <f t="shared" si="53"/>
        <v>16234</v>
      </c>
      <c r="C243" s="26">
        <v>16234</v>
      </c>
      <c r="D243" s="26">
        <v>0</v>
      </c>
      <c r="E243" s="26">
        <v>5271559</v>
      </c>
      <c r="F243" s="27" t="s">
        <v>207</v>
      </c>
      <c r="G243" s="42">
        <v>1160</v>
      </c>
      <c r="H243" s="40"/>
      <c r="J243" s="21"/>
    </row>
    <row r="244" spans="1:10" ht="30" customHeight="1">
      <c r="A244" s="25">
        <f t="shared" si="52"/>
        <v>6870008</v>
      </c>
      <c r="B244" s="26">
        <f t="shared" si="53"/>
        <v>0</v>
      </c>
      <c r="C244" s="26">
        <v>0</v>
      </c>
      <c r="D244" s="26">
        <v>0</v>
      </c>
      <c r="E244" s="26">
        <v>6870008</v>
      </c>
      <c r="F244" s="27" t="s">
        <v>208</v>
      </c>
      <c r="G244" s="42">
        <v>1161</v>
      </c>
      <c r="H244" s="40"/>
      <c r="J244" s="21"/>
    </row>
    <row r="245" spans="1:10" ht="30" customHeight="1">
      <c r="A245" s="25">
        <f t="shared" si="52"/>
        <v>13791589</v>
      </c>
      <c r="B245" s="26">
        <f t="shared" si="53"/>
        <v>667070</v>
      </c>
      <c r="C245" s="26">
        <v>667070</v>
      </c>
      <c r="D245" s="26">
        <v>0</v>
      </c>
      <c r="E245" s="26">
        <v>13124519</v>
      </c>
      <c r="F245" s="27" t="s">
        <v>209</v>
      </c>
      <c r="G245" s="42">
        <v>1162</v>
      </c>
      <c r="H245" s="40"/>
      <c r="J245" s="21"/>
    </row>
    <row r="246" spans="1:10" ht="30" customHeight="1">
      <c r="A246" s="25">
        <f t="shared" si="52"/>
        <v>19428040</v>
      </c>
      <c r="B246" s="26">
        <f t="shared" si="53"/>
        <v>162095</v>
      </c>
      <c r="C246" s="26">
        <v>162095</v>
      </c>
      <c r="D246" s="26">
        <v>0</v>
      </c>
      <c r="E246" s="26">
        <v>19265945</v>
      </c>
      <c r="F246" s="27" t="s">
        <v>210</v>
      </c>
      <c r="G246" s="42">
        <v>1274</v>
      </c>
      <c r="H246" s="40"/>
      <c r="J246" s="21"/>
    </row>
    <row r="247" spans="1:10" ht="30" customHeight="1">
      <c r="A247" s="25">
        <f t="shared" si="52"/>
        <v>10807074</v>
      </c>
      <c r="B247" s="26">
        <f t="shared" si="53"/>
        <v>32241</v>
      </c>
      <c r="C247" s="26">
        <v>32241</v>
      </c>
      <c r="D247" s="26">
        <v>0</v>
      </c>
      <c r="E247" s="26">
        <v>10774833</v>
      </c>
      <c r="F247" s="27" t="s">
        <v>211</v>
      </c>
      <c r="G247" s="42">
        <v>1519</v>
      </c>
      <c r="H247" s="40"/>
      <c r="J247" s="21"/>
    </row>
    <row r="248" spans="1:10" ht="30" customHeight="1">
      <c r="A248" s="25">
        <f t="shared" si="52"/>
        <v>20199812</v>
      </c>
      <c r="B248" s="26">
        <f t="shared" si="53"/>
        <v>515106</v>
      </c>
      <c r="C248" s="26">
        <v>515106</v>
      </c>
      <c r="D248" s="26">
        <v>0</v>
      </c>
      <c r="E248" s="26">
        <v>19684706</v>
      </c>
      <c r="F248" s="27" t="s">
        <v>212</v>
      </c>
      <c r="G248" s="42">
        <v>1525</v>
      </c>
      <c r="H248" s="40"/>
      <c r="J248" s="21"/>
    </row>
    <row r="249" spans="1:10" ht="30" customHeight="1">
      <c r="A249" s="25">
        <f t="shared" si="52"/>
        <v>5804761</v>
      </c>
      <c r="B249" s="26">
        <f t="shared" si="53"/>
        <v>218321</v>
      </c>
      <c r="C249" s="26">
        <v>218321</v>
      </c>
      <c r="D249" s="26">
        <v>0</v>
      </c>
      <c r="E249" s="26">
        <v>5586440</v>
      </c>
      <c r="F249" s="27" t="s">
        <v>213</v>
      </c>
      <c r="G249" s="42">
        <v>1536</v>
      </c>
      <c r="H249" s="40"/>
      <c r="J249" s="21"/>
    </row>
    <row r="250" spans="1:10" ht="30" customHeight="1">
      <c r="A250" s="25">
        <f t="shared" si="52"/>
        <v>8458606</v>
      </c>
      <c r="B250" s="26">
        <f t="shared" si="53"/>
        <v>41161</v>
      </c>
      <c r="C250" s="26">
        <v>41161</v>
      </c>
      <c r="D250" s="26">
        <v>0</v>
      </c>
      <c r="E250" s="26">
        <v>8417445</v>
      </c>
      <c r="F250" s="27" t="s">
        <v>214</v>
      </c>
      <c r="G250" s="42">
        <v>1156</v>
      </c>
      <c r="H250" s="40"/>
      <c r="J250" s="21"/>
    </row>
    <row r="251" spans="1:10" ht="30" customHeight="1">
      <c r="A251" s="25">
        <f t="shared" si="52"/>
        <v>9784280</v>
      </c>
      <c r="B251" s="26">
        <f t="shared" ref="B251:B253" si="54">SUM(C251:D251)</f>
        <v>904033</v>
      </c>
      <c r="C251" s="26">
        <v>904033</v>
      </c>
      <c r="D251" s="26">
        <v>0</v>
      </c>
      <c r="E251" s="26">
        <v>8880247</v>
      </c>
      <c r="F251" s="27" t="s">
        <v>215</v>
      </c>
      <c r="G251" s="42">
        <v>1558</v>
      </c>
      <c r="H251" s="40"/>
      <c r="J251" s="21"/>
    </row>
    <row r="252" spans="1:10" ht="30" customHeight="1">
      <c r="A252" s="25">
        <f t="shared" si="52"/>
        <v>10073464</v>
      </c>
      <c r="B252" s="26">
        <f t="shared" si="54"/>
        <v>227181</v>
      </c>
      <c r="C252" s="26">
        <v>227181</v>
      </c>
      <c r="D252" s="26">
        <v>0</v>
      </c>
      <c r="E252" s="26">
        <v>9846283</v>
      </c>
      <c r="F252" s="27" t="s">
        <v>216</v>
      </c>
      <c r="G252" s="42">
        <v>1565</v>
      </c>
      <c r="H252" s="40"/>
      <c r="J252" s="21"/>
    </row>
    <row r="253" spans="1:10" ht="30" customHeight="1">
      <c r="A253" s="25">
        <f t="shared" si="52"/>
        <v>4762843</v>
      </c>
      <c r="B253" s="26">
        <f t="shared" si="54"/>
        <v>0</v>
      </c>
      <c r="C253" s="26">
        <v>0</v>
      </c>
      <c r="D253" s="26">
        <v>0</v>
      </c>
      <c r="E253" s="26">
        <v>4762843</v>
      </c>
      <c r="F253" s="27" t="s">
        <v>217</v>
      </c>
      <c r="G253" s="42">
        <v>1561</v>
      </c>
      <c r="H253" s="40"/>
      <c r="J253" s="21"/>
    </row>
    <row r="254" spans="1:10" ht="11.25" customHeight="1">
      <c r="A254" s="28"/>
      <c r="B254" s="29"/>
      <c r="C254" s="29"/>
      <c r="D254" s="29"/>
      <c r="E254" s="29"/>
      <c r="F254" s="30"/>
      <c r="G254" s="31"/>
      <c r="H254" s="38"/>
      <c r="J254" s="21"/>
    </row>
    <row r="255" spans="1:10" ht="30" customHeight="1">
      <c r="A255" s="17">
        <f>SUM(A256:A276)</f>
        <v>2627515561</v>
      </c>
      <c r="B255" s="18">
        <f>SUM(B256:B276)</f>
        <v>758500357</v>
      </c>
      <c r="C255" s="18">
        <f>SUM(C256:C276)</f>
        <v>106075297</v>
      </c>
      <c r="D255" s="18">
        <f>SUM(D256:D276)</f>
        <v>652425060</v>
      </c>
      <c r="E255" s="18">
        <f>SUM(E256:E276)</f>
        <v>1869015204</v>
      </c>
      <c r="F255" s="19"/>
      <c r="G255" s="20" t="s">
        <v>218</v>
      </c>
      <c r="H255" s="35" t="s">
        <v>219</v>
      </c>
      <c r="I255" s="1" t="s">
        <v>11</v>
      </c>
      <c r="J255" s="21"/>
    </row>
    <row r="256" spans="1:10" ht="30" customHeight="1">
      <c r="A256" s="22">
        <f t="shared" ref="A256:A276" si="55">E256+B256</f>
        <v>974880669</v>
      </c>
      <c r="B256" s="23">
        <f t="shared" ref="B256:B276" si="56">SUM(C256:D256)</f>
        <v>735498901</v>
      </c>
      <c r="C256" s="23">
        <v>83073841</v>
      </c>
      <c r="D256" s="23">
        <v>652425060</v>
      </c>
      <c r="E256" s="23">
        <v>239381768</v>
      </c>
      <c r="F256" s="24" t="s">
        <v>218</v>
      </c>
      <c r="G256" s="41">
        <v>1163</v>
      </c>
      <c r="H256" s="39"/>
      <c r="J256" s="21"/>
    </row>
    <row r="257" spans="1:10" ht="30" customHeight="1">
      <c r="A257" s="25">
        <f t="shared" si="55"/>
        <v>59935396</v>
      </c>
      <c r="B257" s="26">
        <f t="shared" si="56"/>
        <v>376722</v>
      </c>
      <c r="C257" s="26">
        <v>376722</v>
      </c>
      <c r="D257" s="26">
        <v>0</v>
      </c>
      <c r="E257" s="26">
        <v>59558674</v>
      </c>
      <c r="F257" s="27" t="s">
        <v>220</v>
      </c>
      <c r="G257" s="42">
        <v>1164</v>
      </c>
      <c r="H257" s="40"/>
      <c r="J257" s="21"/>
    </row>
    <row r="258" spans="1:10" ht="30" customHeight="1">
      <c r="A258" s="25">
        <f t="shared" si="55"/>
        <v>40908878</v>
      </c>
      <c r="B258" s="26">
        <f t="shared" si="56"/>
        <v>1643667</v>
      </c>
      <c r="C258" s="26">
        <v>1643667</v>
      </c>
      <c r="D258" s="26">
        <v>0</v>
      </c>
      <c r="E258" s="26">
        <v>39265211</v>
      </c>
      <c r="F258" s="27" t="s">
        <v>221</v>
      </c>
      <c r="G258" s="42">
        <v>1191</v>
      </c>
      <c r="H258" s="40"/>
      <c r="J258" s="21"/>
    </row>
    <row r="259" spans="1:10" ht="30" customHeight="1">
      <c r="A259" s="25">
        <f t="shared" si="55"/>
        <v>10555708</v>
      </c>
      <c r="B259" s="26">
        <f t="shared" si="56"/>
        <v>76750</v>
      </c>
      <c r="C259" s="26">
        <v>76750</v>
      </c>
      <c r="D259" s="26">
        <v>0</v>
      </c>
      <c r="E259" s="26">
        <v>10478958</v>
      </c>
      <c r="F259" s="27" t="s">
        <v>222</v>
      </c>
      <c r="G259" s="42">
        <v>1186</v>
      </c>
      <c r="H259" s="40"/>
      <c r="J259" s="21"/>
    </row>
    <row r="260" spans="1:10" ht="30" customHeight="1">
      <c r="A260" s="25">
        <f>E260+B260</f>
        <v>9249958</v>
      </c>
      <c r="B260" s="26">
        <f>SUM(C260:D260)</f>
        <v>516500</v>
      </c>
      <c r="C260" s="26">
        <v>516500</v>
      </c>
      <c r="D260" s="26">
        <v>0</v>
      </c>
      <c r="E260" s="26">
        <v>8733458</v>
      </c>
      <c r="F260" s="27" t="s">
        <v>223</v>
      </c>
      <c r="G260" s="42">
        <v>1548</v>
      </c>
      <c r="H260" s="40"/>
      <c r="J260" s="21"/>
    </row>
    <row r="261" spans="1:10" ht="30" customHeight="1">
      <c r="A261" s="25">
        <f t="shared" ref="A261" si="57">E261+B261</f>
        <v>45744855</v>
      </c>
      <c r="B261" s="26">
        <f t="shared" ref="B261" si="58">SUM(C261:D261)</f>
        <v>636440</v>
      </c>
      <c r="C261" s="26">
        <v>636440</v>
      </c>
      <c r="D261" s="26">
        <v>0</v>
      </c>
      <c r="E261" s="26">
        <v>45108415</v>
      </c>
      <c r="F261" s="27" t="s">
        <v>224</v>
      </c>
      <c r="G261" s="42">
        <v>1194</v>
      </c>
      <c r="H261" s="40"/>
      <c r="J261" s="21"/>
    </row>
    <row r="262" spans="1:10" ht="30" customHeight="1">
      <c r="A262" s="25">
        <f t="shared" si="55"/>
        <v>149017218</v>
      </c>
      <c r="B262" s="26">
        <f t="shared" si="56"/>
        <v>1303867</v>
      </c>
      <c r="C262" s="26">
        <v>1303867</v>
      </c>
      <c r="D262" s="26">
        <v>0</v>
      </c>
      <c r="E262" s="26">
        <v>147713351</v>
      </c>
      <c r="F262" s="27" t="s">
        <v>225</v>
      </c>
      <c r="G262" s="42">
        <v>1173</v>
      </c>
      <c r="H262" s="40"/>
      <c r="J262" s="21"/>
    </row>
    <row r="263" spans="1:10" ht="30" customHeight="1">
      <c r="A263" s="25">
        <f t="shared" si="55"/>
        <v>143972369</v>
      </c>
      <c r="B263" s="26">
        <f t="shared" si="56"/>
        <v>1469337</v>
      </c>
      <c r="C263" s="26">
        <v>1469337</v>
      </c>
      <c r="D263" s="26">
        <v>0</v>
      </c>
      <c r="E263" s="26">
        <v>142503032</v>
      </c>
      <c r="F263" s="27" t="s">
        <v>226</v>
      </c>
      <c r="G263" s="42">
        <v>1174</v>
      </c>
      <c r="H263" s="40"/>
      <c r="J263" s="21"/>
    </row>
    <row r="264" spans="1:10" ht="30" customHeight="1">
      <c r="A264" s="25">
        <f t="shared" si="55"/>
        <v>122531821</v>
      </c>
      <c r="B264" s="26">
        <f t="shared" si="56"/>
        <v>2160763</v>
      </c>
      <c r="C264" s="26">
        <v>2160763</v>
      </c>
      <c r="D264" s="26">
        <v>0</v>
      </c>
      <c r="E264" s="26">
        <v>120371058</v>
      </c>
      <c r="F264" s="27" t="s">
        <v>227</v>
      </c>
      <c r="G264" s="42">
        <v>1175</v>
      </c>
      <c r="H264" s="40"/>
      <c r="J264" s="21"/>
    </row>
    <row r="265" spans="1:10" ht="30" customHeight="1">
      <c r="A265" s="25">
        <f t="shared" si="55"/>
        <v>119620051</v>
      </c>
      <c r="B265" s="26">
        <f t="shared" si="56"/>
        <v>1479744</v>
      </c>
      <c r="C265" s="26">
        <v>1479744</v>
      </c>
      <c r="D265" s="26">
        <v>0</v>
      </c>
      <c r="E265" s="26">
        <v>118140307</v>
      </c>
      <c r="F265" s="27" t="s">
        <v>228</v>
      </c>
      <c r="G265" s="42">
        <v>1176</v>
      </c>
      <c r="H265" s="40"/>
      <c r="J265" s="21"/>
    </row>
    <row r="266" spans="1:10" ht="30" customHeight="1">
      <c r="A266" s="25">
        <f t="shared" si="55"/>
        <v>91098529</v>
      </c>
      <c r="B266" s="26">
        <f t="shared" si="56"/>
        <v>954767</v>
      </c>
      <c r="C266" s="26">
        <v>954767</v>
      </c>
      <c r="D266" s="26">
        <v>0</v>
      </c>
      <c r="E266" s="26">
        <v>90143762</v>
      </c>
      <c r="F266" s="27" t="s">
        <v>229</v>
      </c>
      <c r="G266" s="42">
        <v>1177</v>
      </c>
      <c r="H266" s="40"/>
      <c r="J266" s="21"/>
    </row>
    <row r="267" spans="1:10" ht="30" customHeight="1">
      <c r="A267" s="25">
        <f t="shared" si="55"/>
        <v>87074562</v>
      </c>
      <c r="B267" s="26">
        <f t="shared" si="56"/>
        <v>2461791</v>
      </c>
      <c r="C267" s="26">
        <v>2461791</v>
      </c>
      <c r="D267" s="26">
        <v>0</v>
      </c>
      <c r="E267" s="26">
        <v>84612771</v>
      </c>
      <c r="F267" s="27" t="s">
        <v>230</v>
      </c>
      <c r="G267" s="42">
        <v>1497</v>
      </c>
      <c r="H267" s="40"/>
      <c r="J267" s="21"/>
    </row>
    <row r="268" spans="1:10" ht="30" customHeight="1">
      <c r="A268" s="25">
        <f t="shared" si="55"/>
        <v>75468759</v>
      </c>
      <c r="B268" s="26">
        <f t="shared" si="56"/>
        <v>1253386</v>
      </c>
      <c r="C268" s="26">
        <v>1253386</v>
      </c>
      <c r="D268" s="26">
        <v>0</v>
      </c>
      <c r="E268" s="26">
        <v>74215373</v>
      </c>
      <c r="F268" s="27" t="s">
        <v>231</v>
      </c>
      <c r="G268" s="42">
        <v>1178</v>
      </c>
      <c r="H268" s="40"/>
      <c r="J268" s="21"/>
    </row>
    <row r="269" spans="1:10" ht="30" customHeight="1">
      <c r="A269" s="25">
        <f t="shared" si="55"/>
        <v>105176606</v>
      </c>
      <c r="B269" s="26">
        <f t="shared" si="56"/>
        <v>1104483</v>
      </c>
      <c r="C269" s="26">
        <v>1104483</v>
      </c>
      <c r="D269" s="26">
        <v>0</v>
      </c>
      <c r="E269" s="26">
        <v>104072123</v>
      </c>
      <c r="F269" s="27" t="s">
        <v>232</v>
      </c>
      <c r="G269" s="42">
        <v>1179</v>
      </c>
      <c r="H269" s="40"/>
      <c r="J269" s="21"/>
    </row>
    <row r="270" spans="1:10" ht="30" customHeight="1">
      <c r="A270" s="25">
        <f t="shared" si="55"/>
        <v>33352332</v>
      </c>
      <c r="B270" s="26">
        <f t="shared" si="56"/>
        <v>205249</v>
      </c>
      <c r="C270" s="26">
        <v>205249</v>
      </c>
      <c r="D270" s="26">
        <v>0</v>
      </c>
      <c r="E270" s="26">
        <v>33147083</v>
      </c>
      <c r="F270" s="27" t="s">
        <v>233</v>
      </c>
      <c r="G270" s="42">
        <v>1180</v>
      </c>
      <c r="H270" s="40"/>
      <c r="J270" s="21"/>
    </row>
    <row r="271" spans="1:10" ht="30" customHeight="1">
      <c r="A271" s="25">
        <f t="shared" si="55"/>
        <v>84645474</v>
      </c>
      <c r="B271" s="26">
        <f t="shared" si="56"/>
        <v>855626</v>
      </c>
      <c r="C271" s="26">
        <v>855626</v>
      </c>
      <c r="D271" s="26">
        <v>0</v>
      </c>
      <c r="E271" s="26">
        <v>83789848</v>
      </c>
      <c r="F271" s="27" t="s">
        <v>234</v>
      </c>
      <c r="G271" s="42">
        <v>1170</v>
      </c>
      <c r="H271" s="40"/>
      <c r="J271" s="21"/>
    </row>
    <row r="272" spans="1:10" ht="30" customHeight="1">
      <c r="A272" s="25">
        <f t="shared" si="55"/>
        <v>78511838</v>
      </c>
      <c r="B272" s="26">
        <f t="shared" si="56"/>
        <v>1170631</v>
      </c>
      <c r="C272" s="26">
        <v>1170631</v>
      </c>
      <c r="D272" s="26">
        <v>0</v>
      </c>
      <c r="E272" s="26">
        <v>77341207</v>
      </c>
      <c r="F272" s="27" t="s">
        <v>235</v>
      </c>
      <c r="G272" s="42">
        <v>1181</v>
      </c>
      <c r="H272" s="40"/>
      <c r="J272" s="21"/>
    </row>
    <row r="273" spans="1:10" ht="30" customHeight="1">
      <c r="A273" s="25">
        <f t="shared" si="55"/>
        <v>83445036</v>
      </c>
      <c r="B273" s="26">
        <f t="shared" si="56"/>
        <v>949684</v>
      </c>
      <c r="C273" s="26">
        <v>949684</v>
      </c>
      <c r="D273" s="26">
        <v>0</v>
      </c>
      <c r="E273" s="26">
        <v>82495352</v>
      </c>
      <c r="F273" s="27" t="s">
        <v>236</v>
      </c>
      <c r="G273" s="42">
        <v>1182</v>
      </c>
      <c r="H273" s="40"/>
      <c r="J273" s="21"/>
    </row>
    <row r="274" spans="1:10" ht="30" customHeight="1">
      <c r="A274" s="25">
        <f t="shared" si="55"/>
        <v>131592840</v>
      </c>
      <c r="B274" s="26">
        <f t="shared" si="56"/>
        <v>878095</v>
      </c>
      <c r="C274" s="26">
        <v>878095</v>
      </c>
      <c r="D274" s="26">
        <v>0</v>
      </c>
      <c r="E274" s="26">
        <v>130714745</v>
      </c>
      <c r="F274" s="27" t="s">
        <v>237</v>
      </c>
      <c r="G274" s="42">
        <v>1183</v>
      </c>
      <c r="H274" s="40"/>
      <c r="J274" s="21"/>
    </row>
    <row r="275" spans="1:10" ht="30" customHeight="1">
      <c r="A275" s="25">
        <f t="shared" si="55"/>
        <v>108877701</v>
      </c>
      <c r="B275" s="26">
        <f t="shared" si="56"/>
        <v>1095537</v>
      </c>
      <c r="C275" s="26">
        <v>1095537</v>
      </c>
      <c r="D275" s="26">
        <v>0</v>
      </c>
      <c r="E275" s="26">
        <v>107782164</v>
      </c>
      <c r="F275" s="27" t="s">
        <v>238</v>
      </c>
      <c r="G275" s="42">
        <v>1184</v>
      </c>
      <c r="H275" s="40"/>
      <c r="J275" s="21"/>
    </row>
    <row r="276" spans="1:10" ht="30" customHeight="1">
      <c r="A276" s="25">
        <f t="shared" si="55"/>
        <v>71854961</v>
      </c>
      <c r="B276" s="26">
        <f t="shared" si="56"/>
        <v>2408417</v>
      </c>
      <c r="C276" s="26">
        <v>2408417</v>
      </c>
      <c r="D276" s="26">
        <v>0</v>
      </c>
      <c r="E276" s="26">
        <v>69446544</v>
      </c>
      <c r="F276" s="27" t="s">
        <v>239</v>
      </c>
      <c r="G276" s="42">
        <v>1185</v>
      </c>
      <c r="H276" s="40"/>
      <c r="J276" s="21"/>
    </row>
    <row r="277" spans="1:10" ht="11.25" customHeight="1">
      <c r="A277" s="28"/>
      <c r="B277" s="29"/>
      <c r="C277" s="29"/>
      <c r="D277" s="29"/>
      <c r="E277" s="29"/>
      <c r="F277" s="30"/>
      <c r="G277" s="31"/>
      <c r="H277" s="38"/>
      <c r="J277" s="21"/>
    </row>
    <row r="278" spans="1:10" ht="30" customHeight="1">
      <c r="A278" s="17">
        <f>SUM(A279:A280)</f>
        <v>2256864041</v>
      </c>
      <c r="B278" s="18">
        <f>SUM(B279:B280)</f>
        <v>282754575</v>
      </c>
      <c r="C278" s="18">
        <f>SUM(C279:C280)</f>
        <v>121300818</v>
      </c>
      <c r="D278" s="18">
        <f>SUM(D279:D280)</f>
        <v>161453757</v>
      </c>
      <c r="E278" s="18">
        <f>SUM(E279:E280)</f>
        <v>1974109466</v>
      </c>
      <c r="F278" s="19"/>
      <c r="G278" s="20" t="s">
        <v>240</v>
      </c>
      <c r="H278" s="35" t="s">
        <v>241</v>
      </c>
      <c r="I278" s="1" t="s">
        <v>11</v>
      </c>
      <c r="J278" s="21"/>
    </row>
    <row r="279" spans="1:10" ht="30" customHeight="1">
      <c r="A279" s="22">
        <f t="shared" ref="A279:A280" si="59">E279+B279</f>
        <v>2205339743</v>
      </c>
      <c r="B279" s="23">
        <f t="shared" ref="B279:B280" si="60">SUM(C279:D279)</f>
        <v>280263485</v>
      </c>
      <c r="C279" s="23">
        <v>118809728</v>
      </c>
      <c r="D279" s="23">
        <v>161453757</v>
      </c>
      <c r="E279" s="23">
        <v>1925076258</v>
      </c>
      <c r="F279" s="24" t="s">
        <v>240</v>
      </c>
      <c r="G279" s="41">
        <v>1166</v>
      </c>
      <c r="H279" s="39"/>
      <c r="J279" s="21"/>
    </row>
    <row r="280" spans="1:10" ht="30" customHeight="1">
      <c r="A280" s="25">
        <f t="shared" si="59"/>
        <v>51524298</v>
      </c>
      <c r="B280" s="26">
        <f t="shared" si="60"/>
        <v>2491090</v>
      </c>
      <c r="C280" s="26">
        <v>2491090</v>
      </c>
      <c r="D280" s="26">
        <v>0</v>
      </c>
      <c r="E280" s="26">
        <v>49033208</v>
      </c>
      <c r="F280" s="27" t="s">
        <v>242</v>
      </c>
      <c r="G280" s="42">
        <v>1187</v>
      </c>
      <c r="H280" s="40"/>
      <c r="J280" s="21"/>
    </row>
    <row r="281" spans="1:10" ht="11.25" customHeight="1">
      <c r="A281" s="28"/>
      <c r="B281" s="29"/>
      <c r="C281" s="29"/>
      <c r="D281" s="29"/>
      <c r="E281" s="29"/>
      <c r="F281" s="30"/>
      <c r="G281" s="31"/>
      <c r="H281" s="38"/>
      <c r="J281" s="21"/>
    </row>
    <row r="282" spans="1:10" ht="30" customHeight="1">
      <c r="A282" s="17">
        <f t="shared" ref="A282:D282" si="61">SUM(A283:A284)</f>
        <v>665903669</v>
      </c>
      <c r="B282" s="18">
        <f t="shared" si="61"/>
        <v>69910373</v>
      </c>
      <c r="C282" s="18">
        <f t="shared" si="61"/>
        <v>63575299</v>
      </c>
      <c r="D282" s="18">
        <f t="shared" si="61"/>
        <v>6335074</v>
      </c>
      <c r="E282" s="18">
        <f>SUM(E283:E284)</f>
        <v>595993296</v>
      </c>
      <c r="F282" s="19"/>
      <c r="G282" s="20" t="s">
        <v>243</v>
      </c>
      <c r="H282" s="35" t="s">
        <v>244</v>
      </c>
      <c r="I282" s="1" t="s">
        <v>11</v>
      </c>
      <c r="J282" s="21"/>
    </row>
    <row r="283" spans="1:10" ht="30" customHeight="1">
      <c r="A283" s="22">
        <f>E283+B283</f>
        <v>606668589</v>
      </c>
      <c r="B283" s="23">
        <f>SUM(C283:D283)</f>
        <v>61256017</v>
      </c>
      <c r="C283" s="23">
        <v>54920943</v>
      </c>
      <c r="D283" s="23">
        <v>6335074</v>
      </c>
      <c r="E283" s="23">
        <v>545412572</v>
      </c>
      <c r="F283" s="24" t="s">
        <v>243</v>
      </c>
      <c r="G283" s="41">
        <v>1188</v>
      </c>
      <c r="H283" s="39"/>
      <c r="J283" s="21"/>
    </row>
    <row r="284" spans="1:10" ht="30" customHeight="1">
      <c r="A284" s="25">
        <f>E284+B284</f>
        <v>59235080</v>
      </c>
      <c r="B284" s="26">
        <f>SUM(C284:D284)</f>
        <v>8654356</v>
      </c>
      <c r="C284" s="26">
        <v>8654356</v>
      </c>
      <c r="D284" s="26">
        <v>0</v>
      </c>
      <c r="E284" s="26">
        <v>50580724</v>
      </c>
      <c r="F284" s="27" t="s">
        <v>245</v>
      </c>
      <c r="G284" s="42">
        <v>1507</v>
      </c>
      <c r="H284" s="40"/>
      <c r="J284" s="21"/>
    </row>
    <row r="285" spans="1:10" ht="11.25" customHeight="1">
      <c r="A285" s="28"/>
      <c r="B285" s="29"/>
      <c r="C285" s="29"/>
      <c r="D285" s="29"/>
      <c r="E285" s="29"/>
      <c r="F285" s="30"/>
      <c r="G285" s="31"/>
      <c r="H285" s="38"/>
      <c r="J285" s="21"/>
    </row>
    <row r="286" spans="1:10" ht="30" customHeight="1">
      <c r="A286" s="17">
        <f>SUM(A287)</f>
        <v>300936072</v>
      </c>
      <c r="B286" s="18">
        <f>SUM(B287)</f>
        <v>8601012</v>
      </c>
      <c r="C286" s="18">
        <f>SUM(C287)</f>
        <v>8000058</v>
      </c>
      <c r="D286" s="18">
        <f>SUM(D287)</f>
        <v>600954</v>
      </c>
      <c r="E286" s="18">
        <f>SUM(E287)</f>
        <v>292335060</v>
      </c>
      <c r="F286" s="19"/>
      <c r="G286" s="20" t="s">
        <v>246</v>
      </c>
      <c r="H286" s="35" t="s">
        <v>247</v>
      </c>
      <c r="I286" s="1" t="s">
        <v>11</v>
      </c>
      <c r="J286" s="21"/>
    </row>
    <row r="287" spans="1:10" ht="30" customHeight="1">
      <c r="A287" s="22">
        <f>E287+B287</f>
        <v>300936072</v>
      </c>
      <c r="B287" s="23">
        <f>SUM(C287:D287)</f>
        <v>8601012</v>
      </c>
      <c r="C287" s="23">
        <v>8000058</v>
      </c>
      <c r="D287" s="23">
        <v>600954</v>
      </c>
      <c r="E287" s="23">
        <v>292335060</v>
      </c>
      <c r="F287" s="24" t="s">
        <v>246</v>
      </c>
      <c r="G287" s="41">
        <v>1167</v>
      </c>
      <c r="H287" s="39"/>
      <c r="J287" s="21"/>
    </row>
    <row r="288" spans="1:10" ht="11.25" customHeight="1">
      <c r="A288" s="28"/>
      <c r="B288" s="29"/>
      <c r="C288" s="29"/>
      <c r="D288" s="29"/>
      <c r="E288" s="29"/>
      <c r="F288" s="30"/>
      <c r="G288" s="31"/>
      <c r="H288" s="38"/>
      <c r="J288" s="21"/>
    </row>
    <row r="289" spans="1:10" ht="30" customHeight="1">
      <c r="A289" s="17">
        <f t="shared" ref="A289:C298" si="62">SUM(A290)</f>
        <v>237255914</v>
      </c>
      <c r="B289" s="18">
        <f t="shared" si="62"/>
        <v>4241441</v>
      </c>
      <c r="C289" s="18">
        <f t="shared" si="62"/>
        <v>2364515</v>
      </c>
      <c r="D289" s="18">
        <f>SUM(D290)</f>
        <v>1876926</v>
      </c>
      <c r="E289" s="18">
        <f>SUM(E290)</f>
        <v>233014473</v>
      </c>
      <c r="F289" s="19"/>
      <c r="G289" s="20" t="s">
        <v>248</v>
      </c>
      <c r="H289" s="35" t="s">
        <v>249</v>
      </c>
      <c r="I289" s="1" t="s">
        <v>11</v>
      </c>
      <c r="J289" s="21"/>
    </row>
    <row r="290" spans="1:10" ht="30" customHeight="1">
      <c r="A290" s="22">
        <f>E290+B290</f>
        <v>237255914</v>
      </c>
      <c r="B290" s="23">
        <f>SUM(C290:D290)</f>
        <v>4241441</v>
      </c>
      <c r="C290" s="23">
        <v>2364515</v>
      </c>
      <c r="D290" s="23">
        <v>1876926</v>
      </c>
      <c r="E290" s="23">
        <v>233014473</v>
      </c>
      <c r="F290" s="24" t="s">
        <v>248</v>
      </c>
      <c r="G290" s="41">
        <v>1168</v>
      </c>
      <c r="H290" s="39"/>
      <c r="J290" s="21"/>
    </row>
    <row r="291" spans="1:10" ht="11.25" customHeight="1">
      <c r="A291" s="28"/>
      <c r="B291" s="29"/>
      <c r="C291" s="29"/>
      <c r="D291" s="29"/>
      <c r="E291" s="29"/>
      <c r="F291" s="30"/>
      <c r="G291" s="31"/>
      <c r="H291" s="38"/>
      <c r="J291" s="21"/>
    </row>
    <row r="292" spans="1:10" ht="30" customHeight="1">
      <c r="A292" s="17">
        <f t="shared" si="62"/>
        <v>187940986</v>
      </c>
      <c r="B292" s="18">
        <f t="shared" si="62"/>
        <v>2175000</v>
      </c>
      <c r="C292" s="18">
        <f t="shared" si="62"/>
        <v>2175000</v>
      </c>
      <c r="D292" s="18">
        <f>SUM(D293)</f>
        <v>0</v>
      </c>
      <c r="E292" s="18">
        <f>SUM(E293)</f>
        <v>185765986</v>
      </c>
      <c r="F292" s="19"/>
      <c r="G292" s="20" t="s">
        <v>250</v>
      </c>
      <c r="H292" s="35" t="s">
        <v>251</v>
      </c>
      <c r="I292" s="1" t="s">
        <v>11</v>
      </c>
      <c r="J292" s="21"/>
    </row>
    <row r="293" spans="1:10" ht="30" customHeight="1">
      <c r="A293" s="22">
        <f>E293+B293</f>
        <v>187940986</v>
      </c>
      <c r="B293" s="23">
        <f>SUM(C293:D293)</f>
        <v>2175000</v>
      </c>
      <c r="C293" s="23">
        <v>2175000</v>
      </c>
      <c r="D293" s="23">
        <v>0</v>
      </c>
      <c r="E293" s="23">
        <v>185765986</v>
      </c>
      <c r="F293" s="24" t="s">
        <v>250</v>
      </c>
      <c r="G293" s="41">
        <v>1172</v>
      </c>
      <c r="H293" s="39"/>
      <c r="J293" s="21"/>
    </row>
    <row r="294" spans="1:10" ht="11.25" customHeight="1">
      <c r="A294" s="28"/>
      <c r="B294" s="29"/>
      <c r="C294" s="29"/>
      <c r="D294" s="29"/>
      <c r="E294" s="29"/>
      <c r="F294" s="30"/>
      <c r="G294" s="31"/>
      <c r="H294" s="38"/>
      <c r="J294" s="21"/>
    </row>
    <row r="295" spans="1:10" ht="30" customHeight="1">
      <c r="A295" s="17">
        <f t="shared" si="62"/>
        <v>257544055</v>
      </c>
      <c r="B295" s="18">
        <f t="shared" si="62"/>
        <v>15162627</v>
      </c>
      <c r="C295" s="18">
        <f t="shared" si="62"/>
        <v>14211830</v>
      </c>
      <c r="D295" s="18">
        <f>SUM(D296)</f>
        <v>950797</v>
      </c>
      <c r="E295" s="18">
        <f>SUM(E296)</f>
        <v>242381428</v>
      </c>
      <c r="F295" s="19"/>
      <c r="G295" s="20" t="s">
        <v>252</v>
      </c>
      <c r="H295" s="35" t="s">
        <v>253</v>
      </c>
      <c r="I295" s="1" t="s">
        <v>11</v>
      </c>
      <c r="J295" s="21"/>
    </row>
    <row r="296" spans="1:10" ht="30" customHeight="1">
      <c r="A296" s="22">
        <f>E296+B296</f>
        <v>257544055</v>
      </c>
      <c r="B296" s="23">
        <f>SUM(C296:D296)</f>
        <v>15162627</v>
      </c>
      <c r="C296" s="23">
        <v>14211830</v>
      </c>
      <c r="D296" s="23">
        <v>950797</v>
      </c>
      <c r="E296" s="23">
        <v>242381428</v>
      </c>
      <c r="F296" s="24" t="s">
        <v>252</v>
      </c>
      <c r="G296" s="41">
        <v>1171</v>
      </c>
      <c r="H296" s="39"/>
      <c r="J296" s="21"/>
    </row>
    <row r="297" spans="1:10" ht="11.25" customHeight="1">
      <c r="A297" s="28"/>
      <c r="B297" s="29"/>
      <c r="C297" s="29"/>
      <c r="D297" s="29"/>
      <c r="E297" s="29"/>
      <c r="F297" s="30"/>
      <c r="G297" s="31"/>
      <c r="H297" s="38"/>
      <c r="J297" s="21"/>
    </row>
    <row r="298" spans="1:10" ht="30" customHeight="1">
      <c r="A298" s="17">
        <f t="shared" si="62"/>
        <v>323814906</v>
      </c>
      <c r="B298" s="18">
        <f t="shared" si="62"/>
        <v>45104376</v>
      </c>
      <c r="C298" s="18">
        <f t="shared" si="62"/>
        <v>9504376</v>
      </c>
      <c r="D298" s="18">
        <f>SUM(D299)</f>
        <v>35600000</v>
      </c>
      <c r="E298" s="18">
        <f>SUM(E299)</f>
        <v>278710530</v>
      </c>
      <c r="F298" s="19"/>
      <c r="G298" s="20" t="s">
        <v>254</v>
      </c>
      <c r="H298" s="35" t="s">
        <v>255</v>
      </c>
      <c r="I298" s="1" t="s">
        <v>11</v>
      </c>
      <c r="J298" s="21"/>
    </row>
    <row r="299" spans="1:10" ht="30" customHeight="1">
      <c r="A299" s="22">
        <f>E299+B299</f>
        <v>323814906</v>
      </c>
      <c r="B299" s="23">
        <f>SUM(C299:D299)</f>
        <v>45104376</v>
      </c>
      <c r="C299" s="23">
        <v>9504376</v>
      </c>
      <c r="D299" s="23">
        <v>35600000</v>
      </c>
      <c r="E299" s="23">
        <v>278710530</v>
      </c>
      <c r="F299" s="24" t="s">
        <v>254</v>
      </c>
      <c r="G299" s="41">
        <v>1169</v>
      </c>
      <c r="H299" s="39"/>
      <c r="J299" s="21"/>
    </row>
    <row r="300" spans="1:10" ht="11.25" customHeight="1">
      <c r="A300" s="28"/>
      <c r="B300" s="29"/>
      <c r="C300" s="29"/>
      <c r="D300" s="29"/>
      <c r="E300" s="29"/>
      <c r="F300" s="30"/>
      <c r="G300" s="31"/>
      <c r="H300" s="38"/>
      <c r="J300" s="21"/>
    </row>
    <row r="301" spans="1:10" ht="30" customHeight="1">
      <c r="A301" s="17">
        <f>SUM(A302:A303)</f>
        <v>177019267</v>
      </c>
      <c r="B301" s="18">
        <f>SUM(B302:B303)</f>
        <v>73616199</v>
      </c>
      <c r="C301" s="18">
        <f>SUM(C302:C303)</f>
        <v>72048024</v>
      </c>
      <c r="D301" s="18">
        <f>SUM(D302:D303)</f>
        <v>1568175</v>
      </c>
      <c r="E301" s="18">
        <f>SUM(E302:E303)</f>
        <v>103403068</v>
      </c>
      <c r="F301" s="19"/>
      <c r="G301" s="20" t="s">
        <v>256</v>
      </c>
      <c r="H301" s="35" t="s">
        <v>257</v>
      </c>
      <c r="I301" s="1" t="s">
        <v>11</v>
      </c>
      <c r="J301" s="21"/>
    </row>
    <row r="302" spans="1:10" ht="30" customHeight="1">
      <c r="A302" s="22">
        <f t="shared" ref="A302:A303" si="63">E302+B302</f>
        <v>166205698</v>
      </c>
      <c r="B302" s="23">
        <f t="shared" ref="B302:B303" si="64">SUM(C302:D302)</f>
        <v>73536199</v>
      </c>
      <c r="C302" s="23">
        <v>71968024</v>
      </c>
      <c r="D302" s="23">
        <v>1568175</v>
      </c>
      <c r="E302" s="23">
        <v>92669499</v>
      </c>
      <c r="F302" s="24" t="s">
        <v>256</v>
      </c>
      <c r="G302" s="41">
        <v>1202</v>
      </c>
      <c r="H302" s="39"/>
      <c r="J302" s="21"/>
    </row>
    <row r="303" spans="1:10" ht="30" customHeight="1">
      <c r="A303" s="25">
        <f t="shared" si="63"/>
        <v>10813569</v>
      </c>
      <c r="B303" s="26">
        <f t="shared" si="64"/>
        <v>80000</v>
      </c>
      <c r="C303" s="26">
        <v>80000</v>
      </c>
      <c r="D303" s="26">
        <v>0</v>
      </c>
      <c r="E303" s="26">
        <v>10733569</v>
      </c>
      <c r="F303" s="27" t="s">
        <v>258</v>
      </c>
      <c r="G303" s="42">
        <v>1517</v>
      </c>
      <c r="H303" s="40"/>
      <c r="J303" s="21"/>
    </row>
    <row r="304" spans="1:10" ht="11.25" customHeight="1">
      <c r="A304" s="28"/>
      <c r="B304" s="29"/>
      <c r="C304" s="29"/>
      <c r="D304" s="29"/>
      <c r="E304" s="29"/>
      <c r="F304" s="30"/>
      <c r="G304" s="31"/>
      <c r="H304" s="38"/>
      <c r="J304" s="21"/>
    </row>
    <row r="305" spans="1:10" ht="30" customHeight="1">
      <c r="A305" s="17">
        <f t="shared" ref="A305:D305" si="65">SUM(A306:A307)</f>
        <v>139780155</v>
      </c>
      <c r="B305" s="18">
        <f t="shared" si="65"/>
        <v>96105353</v>
      </c>
      <c r="C305" s="18">
        <f t="shared" si="65"/>
        <v>6724103</v>
      </c>
      <c r="D305" s="18">
        <f t="shared" si="65"/>
        <v>89381250</v>
      </c>
      <c r="E305" s="18">
        <f>SUM(E306:E307)</f>
        <v>43674802</v>
      </c>
      <c r="F305" s="19"/>
      <c r="G305" s="20" t="s">
        <v>259</v>
      </c>
      <c r="H305" s="35" t="s">
        <v>260</v>
      </c>
      <c r="I305" s="1" t="s">
        <v>11</v>
      </c>
      <c r="J305" s="21"/>
    </row>
    <row r="306" spans="1:10" ht="30" customHeight="1">
      <c r="A306" s="22">
        <f>E306+B306</f>
        <v>137241325</v>
      </c>
      <c r="B306" s="23">
        <f>SUM(C306:D306)</f>
        <v>95230853</v>
      </c>
      <c r="C306" s="23">
        <v>5849603</v>
      </c>
      <c r="D306" s="23">
        <v>89381250</v>
      </c>
      <c r="E306" s="23">
        <v>42010472</v>
      </c>
      <c r="F306" s="24" t="s">
        <v>259</v>
      </c>
      <c r="G306" s="41">
        <v>1530</v>
      </c>
      <c r="H306" s="39"/>
      <c r="J306" s="21"/>
    </row>
    <row r="307" spans="1:10" ht="30" customHeight="1">
      <c r="A307" s="25">
        <f>E307+B307</f>
        <v>2538830</v>
      </c>
      <c r="B307" s="26">
        <f>SUM(C307:D307)</f>
        <v>874500</v>
      </c>
      <c r="C307" s="26">
        <v>874500</v>
      </c>
      <c r="D307" s="26">
        <v>0</v>
      </c>
      <c r="E307" s="26">
        <v>1664330</v>
      </c>
      <c r="F307" s="27" t="s">
        <v>261</v>
      </c>
      <c r="G307" s="42">
        <v>1566</v>
      </c>
      <c r="H307" s="40"/>
      <c r="J307" s="21"/>
    </row>
    <row r="308" spans="1:10" ht="11.25" customHeight="1">
      <c r="A308" s="28"/>
      <c r="B308" s="29"/>
      <c r="C308" s="29"/>
      <c r="D308" s="29"/>
      <c r="E308" s="29"/>
      <c r="F308" s="30"/>
      <c r="G308" s="31"/>
      <c r="H308" s="38"/>
      <c r="J308" s="21"/>
    </row>
    <row r="309" spans="1:10" ht="30" customHeight="1">
      <c r="A309" s="17">
        <f t="shared" ref="A309:C309" si="66">SUM(A310)</f>
        <v>623002780</v>
      </c>
      <c r="B309" s="18">
        <f t="shared" si="66"/>
        <v>381555939</v>
      </c>
      <c r="C309" s="18">
        <f t="shared" si="66"/>
        <v>1874576</v>
      </c>
      <c r="D309" s="18">
        <f>SUM(D310)</f>
        <v>379681363</v>
      </c>
      <c r="E309" s="18">
        <f>SUM(E310)</f>
        <v>241446841</v>
      </c>
      <c r="F309" s="19"/>
      <c r="G309" s="20" t="s">
        <v>262</v>
      </c>
      <c r="H309" s="35" t="s">
        <v>263</v>
      </c>
      <c r="I309" s="1" t="s">
        <v>11</v>
      </c>
      <c r="J309" s="21"/>
    </row>
    <row r="310" spans="1:10" ht="30" customHeight="1">
      <c r="A310" s="22">
        <f>E310+B310</f>
        <v>623002780</v>
      </c>
      <c r="B310" s="23">
        <f>SUM(C310:D310)</f>
        <v>381555939</v>
      </c>
      <c r="C310" s="23">
        <v>1874576</v>
      </c>
      <c r="D310" s="23">
        <v>379681363</v>
      </c>
      <c r="E310" s="23">
        <v>241446841</v>
      </c>
      <c r="F310" s="24" t="s">
        <v>262</v>
      </c>
      <c r="G310" s="41">
        <v>1215</v>
      </c>
      <c r="H310" s="39"/>
      <c r="J310" s="21"/>
    </row>
    <row r="311" spans="1:10" ht="11.25" customHeight="1">
      <c r="A311" s="28"/>
      <c r="B311" s="29"/>
      <c r="C311" s="29"/>
      <c r="D311" s="29"/>
      <c r="E311" s="29"/>
      <c r="F311" s="30"/>
      <c r="G311" s="31"/>
      <c r="H311" s="38"/>
      <c r="J311" s="21"/>
    </row>
    <row r="312" spans="1:10" ht="30" customHeight="1">
      <c r="A312" s="17">
        <f t="shared" ref="A312:D312" si="67">SUM(A313:A317)</f>
        <v>210636145</v>
      </c>
      <c r="B312" s="18">
        <f t="shared" si="67"/>
        <v>51252897</v>
      </c>
      <c r="C312" s="18">
        <f t="shared" si="67"/>
        <v>1252897</v>
      </c>
      <c r="D312" s="18">
        <f t="shared" si="67"/>
        <v>50000000</v>
      </c>
      <c r="E312" s="18">
        <f>SUM(E313:E317)</f>
        <v>159383248</v>
      </c>
      <c r="F312" s="19"/>
      <c r="G312" s="20" t="s">
        <v>264</v>
      </c>
      <c r="H312" s="35" t="s">
        <v>265</v>
      </c>
      <c r="I312" s="1" t="s">
        <v>11</v>
      </c>
      <c r="J312" s="21"/>
    </row>
    <row r="313" spans="1:10" ht="30" customHeight="1">
      <c r="A313" s="22">
        <f t="shared" ref="A313:A317" si="68">E313+B313</f>
        <v>157762518</v>
      </c>
      <c r="B313" s="23">
        <f t="shared" ref="B313:B317" si="69">SUM(C313:D313)</f>
        <v>38659436</v>
      </c>
      <c r="C313" s="23">
        <v>659436</v>
      </c>
      <c r="D313" s="23">
        <v>38000000</v>
      </c>
      <c r="E313" s="23">
        <v>119103082</v>
      </c>
      <c r="F313" s="24" t="s">
        <v>264</v>
      </c>
      <c r="G313" s="41">
        <v>1554</v>
      </c>
      <c r="H313" s="39"/>
      <c r="J313" s="21"/>
    </row>
    <row r="314" spans="1:10" ht="30" customHeight="1">
      <c r="A314" s="25">
        <f t="shared" si="68"/>
        <v>15436608</v>
      </c>
      <c r="B314" s="26">
        <f t="shared" si="69"/>
        <v>7190000</v>
      </c>
      <c r="C314" s="26">
        <v>130000</v>
      </c>
      <c r="D314" s="26">
        <v>7060000</v>
      </c>
      <c r="E314" s="26">
        <v>8246608</v>
      </c>
      <c r="F314" s="27" t="s">
        <v>266</v>
      </c>
      <c r="G314" s="42">
        <v>1210</v>
      </c>
      <c r="H314" s="40"/>
      <c r="J314" s="21"/>
    </row>
    <row r="315" spans="1:10" ht="30" customHeight="1">
      <c r="A315" s="25">
        <f t="shared" si="68"/>
        <v>27496542</v>
      </c>
      <c r="B315" s="26">
        <f t="shared" si="69"/>
        <v>5223658</v>
      </c>
      <c r="C315" s="26">
        <v>283658</v>
      </c>
      <c r="D315" s="26">
        <v>4940000</v>
      </c>
      <c r="E315" s="26">
        <v>22272884</v>
      </c>
      <c r="F315" s="27" t="s">
        <v>267</v>
      </c>
      <c r="G315" s="42">
        <v>1211</v>
      </c>
      <c r="H315" s="40"/>
      <c r="J315" s="21"/>
    </row>
    <row r="316" spans="1:10" ht="30" customHeight="1">
      <c r="A316" s="25">
        <f t="shared" si="68"/>
        <v>3498073</v>
      </c>
      <c r="B316" s="26">
        <f t="shared" si="69"/>
        <v>41100</v>
      </c>
      <c r="C316" s="26">
        <v>41100</v>
      </c>
      <c r="D316" s="26">
        <v>0</v>
      </c>
      <c r="E316" s="26">
        <v>3456973</v>
      </c>
      <c r="F316" s="27" t="s">
        <v>268</v>
      </c>
      <c r="G316" s="42">
        <v>1213</v>
      </c>
      <c r="H316" s="40"/>
      <c r="J316" s="21"/>
    </row>
    <row r="317" spans="1:10" ht="30" customHeight="1">
      <c r="A317" s="25">
        <f t="shared" si="68"/>
        <v>6442404</v>
      </c>
      <c r="B317" s="26">
        <f t="shared" si="69"/>
        <v>138703</v>
      </c>
      <c r="C317" s="26">
        <v>138703</v>
      </c>
      <c r="D317" s="26">
        <v>0</v>
      </c>
      <c r="E317" s="26">
        <v>6303701</v>
      </c>
      <c r="F317" s="27" t="s">
        <v>269</v>
      </c>
      <c r="G317" s="42">
        <v>1506</v>
      </c>
      <c r="H317" s="40"/>
      <c r="J317" s="21"/>
    </row>
    <row r="318" spans="1:10" ht="11.25" customHeight="1">
      <c r="A318" s="28"/>
      <c r="B318" s="29"/>
      <c r="C318" s="29"/>
      <c r="D318" s="29"/>
      <c r="E318" s="29"/>
      <c r="F318" s="30"/>
      <c r="G318" s="31"/>
      <c r="H318" s="38"/>
      <c r="J318" s="21"/>
    </row>
    <row r="319" spans="1:10" ht="30" customHeight="1">
      <c r="A319" s="17">
        <f>SUM(A320:A323)</f>
        <v>97327556</v>
      </c>
      <c r="B319" s="18">
        <f>SUM(B320:B323)</f>
        <v>21314147</v>
      </c>
      <c r="C319" s="18">
        <f>SUM(C320:C323)</f>
        <v>1018824</v>
      </c>
      <c r="D319" s="18">
        <f>SUM(D320:D323)</f>
        <v>20295323</v>
      </c>
      <c r="E319" s="18">
        <f>SUM(E320:E323)</f>
        <v>76013409</v>
      </c>
      <c r="F319" s="19"/>
      <c r="G319" s="20" t="s">
        <v>270</v>
      </c>
      <c r="H319" s="35" t="s">
        <v>271</v>
      </c>
      <c r="I319" s="1" t="s">
        <v>11</v>
      </c>
      <c r="J319" s="21"/>
    </row>
    <row r="320" spans="1:10" ht="30" customHeight="1">
      <c r="A320" s="22">
        <f t="shared" ref="A320:A323" si="70">E320+B320</f>
        <v>66321568</v>
      </c>
      <c r="B320" s="23">
        <f t="shared" ref="B320:B322" si="71">SUM(C320:D320)</f>
        <v>19664147</v>
      </c>
      <c r="C320" s="23">
        <v>948824</v>
      </c>
      <c r="D320" s="23">
        <v>18715323</v>
      </c>
      <c r="E320" s="23">
        <v>46657421</v>
      </c>
      <c r="F320" s="24" t="s">
        <v>270</v>
      </c>
      <c r="G320" s="41">
        <v>1532</v>
      </c>
      <c r="H320" s="39"/>
      <c r="J320" s="21"/>
    </row>
    <row r="321" spans="1:10" ht="30" customHeight="1">
      <c r="A321" s="25">
        <f>E321+B321</f>
        <v>16079060</v>
      </c>
      <c r="B321" s="26">
        <f>SUM(C321:D321)</f>
        <v>1420000</v>
      </c>
      <c r="C321" s="26">
        <v>70000</v>
      </c>
      <c r="D321" s="26">
        <v>1350000</v>
      </c>
      <c r="E321" s="26">
        <v>14659060</v>
      </c>
      <c r="F321" s="27" t="s">
        <v>272</v>
      </c>
      <c r="G321" s="42">
        <v>1271</v>
      </c>
      <c r="H321" s="40"/>
      <c r="J321" s="21"/>
    </row>
    <row r="322" spans="1:10" ht="30" customHeight="1">
      <c r="A322" s="25">
        <f t="shared" si="70"/>
        <v>8836175</v>
      </c>
      <c r="B322" s="26">
        <f t="shared" si="71"/>
        <v>230000</v>
      </c>
      <c r="C322" s="26">
        <v>0</v>
      </c>
      <c r="D322" s="26">
        <v>230000</v>
      </c>
      <c r="E322" s="26">
        <v>8606175</v>
      </c>
      <c r="F322" s="27" t="s">
        <v>273</v>
      </c>
      <c r="G322" s="42">
        <v>1269</v>
      </c>
      <c r="H322" s="40"/>
      <c r="J322" s="21"/>
    </row>
    <row r="323" spans="1:10" ht="30" customHeight="1">
      <c r="A323" s="25">
        <f t="shared" si="70"/>
        <v>6090753</v>
      </c>
      <c r="B323" s="26">
        <f t="shared" ref="B323" si="72">SUM(C323:D323)</f>
        <v>0</v>
      </c>
      <c r="C323" s="26">
        <v>0</v>
      </c>
      <c r="D323" s="26">
        <v>0</v>
      </c>
      <c r="E323" s="26">
        <v>6090753</v>
      </c>
      <c r="F323" s="27" t="s">
        <v>274</v>
      </c>
      <c r="G323" s="42">
        <v>1559</v>
      </c>
      <c r="H323" s="40"/>
      <c r="J323" s="21"/>
    </row>
    <row r="324" spans="1:10" ht="11.25" customHeight="1">
      <c r="A324" s="28"/>
      <c r="B324" s="29"/>
      <c r="C324" s="29"/>
      <c r="D324" s="29"/>
      <c r="E324" s="29"/>
      <c r="F324" s="30"/>
      <c r="G324" s="31"/>
      <c r="H324" s="38"/>
      <c r="J324" s="21"/>
    </row>
    <row r="325" spans="1:10" ht="30" customHeight="1">
      <c r="A325" s="17">
        <f>SUM(A326:A326)</f>
        <v>4631700373</v>
      </c>
      <c r="B325" s="18">
        <f>SUM(B326:B326)</f>
        <v>4527948285</v>
      </c>
      <c r="C325" s="18">
        <f>SUM(C326:C326)</f>
        <v>6074710</v>
      </c>
      <c r="D325" s="18">
        <f>SUM(D326:D326)</f>
        <v>4521873575</v>
      </c>
      <c r="E325" s="18">
        <f>SUM(E326:E326)</f>
        <v>103752088</v>
      </c>
      <c r="F325" s="19"/>
      <c r="G325" s="20" t="s">
        <v>275</v>
      </c>
      <c r="H325" s="35" t="s">
        <v>276</v>
      </c>
      <c r="I325" s="1" t="s">
        <v>11</v>
      </c>
      <c r="J325" s="21"/>
    </row>
    <row r="326" spans="1:10" ht="30" customHeight="1">
      <c r="A326" s="22">
        <f t="shared" ref="A326" si="73">E326+B326</f>
        <v>4631700373</v>
      </c>
      <c r="B326" s="23">
        <f t="shared" ref="B326" si="74">SUM(C326:D326)</f>
        <v>4527948285</v>
      </c>
      <c r="C326" s="23">
        <v>6074710</v>
      </c>
      <c r="D326" s="23">
        <v>4521873575</v>
      </c>
      <c r="E326" s="23">
        <v>103752088</v>
      </c>
      <c r="F326" s="24" t="s">
        <v>275</v>
      </c>
      <c r="G326" s="41">
        <v>1224</v>
      </c>
      <c r="H326" s="39"/>
      <c r="J326" s="21"/>
    </row>
    <row r="327" spans="1:10" ht="11.25" customHeight="1">
      <c r="A327" s="28"/>
      <c r="B327" s="29"/>
      <c r="C327" s="29"/>
      <c r="D327" s="29"/>
      <c r="E327" s="29"/>
      <c r="F327" s="30"/>
      <c r="G327" s="31"/>
      <c r="H327" s="38"/>
      <c r="J327" s="21"/>
    </row>
    <row r="328" spans="1:10" ht="30" customHeight="1">
      <c r="A328" s="17">
        <f t="shared" ref="A328:C331" si="75">SUM(A329)</f>
        <v>325487759</v>
      </c>
      <c r="B328" s="18">
        <f t="shared" si="75"/>
        <v>239856173</v>
      </c>
      <c r="C328" s="18">
        <f t="shared" si="75"/>
        <v>28427038</v>
      </c>
      <c r="D328" s="18">
        <f>SUM(D329)</f>
        <v>211429135</v>
      </c>
      <c r="E328" s="18">
        <f>SUM(E329)</f>
        <v>85631586</v>
      </c>
      <c r="F328" s="19"/>
      <c r="G328" s="20" t="s">
        <v>277</v>
      </c>
      <c r="H328" s="35" t="s">
        <v>278</v>
      </c>
      <c r="I328" s="1" t="s">
        <v>11</v>
      </c>
      <c r="J328" s="21"/>
    </row>
    <row r="329" spans="1:10" ht="30" customHeight="1">
      <c r="A329" s="22">
        <f>E329+B329</f>
        <v>325487759</v>
      </c>
      <c r="B329" s="23">
        <f>SUM(C329:D329)</f>
        <v>239856173</v>
      </c>
      <c r="C329" s="23">
        <v>28427038</v>
      </c>
      <c r="D329" s="23">
        <v>211429135</v>
      </c>
      <c r="E329" s="23">
        <v>85631586</v>
      </c>
      <c r="F329" s="24" t="s">
        <v>277</v>
      </c>
      <c r="G329" s="41">
        <v>1233</v>
      </c>
      <c r="H329" s="39"/>
      <c r="J329" s="21"/>
    </row>
    <row r="330" spans="1:10" ht="11.25" customHeight="1">
      <c r="A330" s="28"/>
      <c r="B330" s="29"/>
      <c r="C330" s="29"/>
      <c r="D330" s="29"/>
      <c r="E330" s="29"/>
      <c r="F330" s="30"/>
      <c r="G330" s="31"/>
      <c r="H330" s="38"/>
      <c r="J330" s="21"/>
    </row>
    <row r="331" spans="1:10" ht="30" customHeight="1">
      <c r="A331" s="17">
        <f t="shared" si="75"/>
        <v>81256749</v>
      </c>
      <c r="B331" s="18">
        <f t="shared" si="75"/>
        <v>14231121</v>
      </c>
      <c r="C331" s="18">
        <f t="shared" si="75"/>
        <v>1316200</v>
      </c>
      <c r="D331" s="18">
        <f>SUM(D332)</f>
        <v>12914921</v>
      </c>
      <c r="E331" s="18">
        <f>SUM(E332)</f>
        <v>67025628</v>
      </c>
      <c r="F331" s="19"/>
      <c r="G331" s="20" t="s">
        <v>279</v>
      </c>
      <c r="H331" s="35" t="s">
        <v>280</v>
      </c>
      <c r="I331" s="1" t="s">
        <v>11</v>
      </c>
      <c r="J331" s="21"/>
    </row>
    <row r="332" spans="1:10" ht="30" customHeight="1">
      <c r="A332" s="22">
        <f>E332+B332</f>
        <v>81256749</v>
      </c>
      <c r="B332" s="23">
        <f>SUM(C332:D332)</f>
        <v>14231121</v>
      </c>
      <c r="C332" s="23">
        <v>1316200</v>
      </c>
      <c r="D332" s="23">
        <v>12914921</v>
      </c>
      <c r="E332" s="23">
        <v>67025628</v>
      </c>
      <c r="F332" s="24" t="s">
        <v>279</v>
      </c>
      <c r="G332" s="41">
        <v>1555</v>
      </c>
      <c r="H332" s="39"/>
      <c r="J332" s="21"/>
    </row>
    <row r="333" spans="1:10" ht="11.25" customHeight="1">
      <c r="A333" s="28"/>
      <c r="B333" s="29"/>
      <c r="C333" s="29"/>
      <c r="D333" s="29"/>
      <c r="E333" s="29"/>
      <c r="F333" s="30"/>
      <c r="G333" s="31"/>
      <c r="H333" s="38"/>
      <c r="J333" s="21"/>
    </row>
    <row r="334" spans="1:10" ht="30" customHeight="1">
      <c r="A334" s="17">
        <f>SUM(A335:A338)</f>
        <v>473127898</v>
      </c>
      <c r="B334" s="18">
        <f>SUM(B335:B338)</f>
        <v>107562077</v>
      </c>
      <c r="C334" s="18">
        <f>SUM(C335:C338)</f>
        <v>9210289</v>
      </c>
      <c r="D334" s="18">
        <f>SUM(D335:D338)</f>
        <v>98351788</v>
      </c>
      <c r="E334" s="18">
        <f>SUM(E335:E338)</f>
        <v>365565821</v>
      </c>
      <c r="F334" s="19"/>
      <c r="G334" s="20" t="s">
        <v>281</v>
      </c>
      <c r="H334" s="35" t="s">
        <v>282</v>
      </c>
      <c r="I334" s="1" t="s">
        <v>11</v>
      </c>
      <c r="J334" s="21"/>
    </row>
    <row r="335" spans="1:10" ht="30" customHeight="1">
      <c r="A335" s="22">
        <f t="shared" ref="A335:A338" si="76">E335+B335</f>
        <v>340444410</v>
      </c>
      <c r="B335" s="23">
        <f t="shared" ref="B335:B338" si="77">SUM(C335:D335)</f>
        <v>104714728</v>
      </c>
      <c r="C335" s="23">
        <v>6362940</v>
      </c>
      <c r="D335" s="23">
        <v>98351788</v>
      </c>
      <c r="E335" s="23">
        <v>235729682</v>
      </c>
      <c r="F335" s="24" t="s">
        <v>281</v>
      </c>
      <c r="G335" s="41">
        <v>1240</v>
      </c>
      <c r="H335" s="39"/>
      <c r="J335" s="21"/>
    </row>
    <row r="336" spans="1:10" ht="30" customHeight="1">
      <c r="A336" s="25">
        <f t="shared" si="76"/>
        <v>36688720</v>
      </c>
      <c r="B336" s="26">
        <f t="shared" si="77"/>
        <v>354400</v>
      </c>
      <c r="C336" s="26">
        <v>354400</v>
      </c>
      <c r="D336" s="26">
        <v>0</v>
      </c>
      <c r="E336" s="26">
        <v>36334320</v>
      </c>
      <c r="F336" s="27" t="s">
        <v>283</v>
      </c>
      <c r="G336" s="42">
        <v>1241</v>
      </c>
      <c r="H336" s="40"/>
      <c r="J336" s="21"/>
    </row>
    <row r="337" spans="1:10" ht="30" customHeight="1">
      <c r="A337" s="25">
        <f t="shared" si="76"/>
        <v>3573903</v>
      </c>
      <c r="B337" s="26">
        <f t="shared" ref="B337" si="78">SUM(C337:D337)</f>
        <v>195500</v>
      </c>
      <c r="C337" s="26">
        <v>195500</v>
      </c>
      <c r="D337" s="26">
        <v>0</v>
      </c>
      <c r="E337" s="26">
        <v>3378403</v>
      </c>
      <c r="F337" s="27" t="s">
        <v>284</v>
      </c>
      <c r="G337" s="42">
        <v>1534</v>
      </c>
      <c r="H337" s="40"/>
      <c r="J337" s="21"/>
    </row>
    <row r="338" spans="1:10" ht="30" customHeight="1">
      <c r="A338" s="25">
        <f t="shared" si="76"/>
        <v>92420865</v>
      </c>
      <c r="B338" s="26">
        <f t="shared" si="77"/>
        <v>2297449</v>
      </c>
      <c r="C338" s="26">
        <v>2297449</v>
      </c>
      <c r="D338" s="26">
        <v>0</v>
      </c>
      <c r="E338" s="26">
        <v>90123416</v>
      </c>
      <c r="F338" s="27" t="s">
        <v>285</v>
      </c>
      <c r="G338" s="42">
        <v>1557</v>
      </c>
      <c r="H338" s="40"/>
      <c r="J338" s="21"/>
    </row>
    <row r="339" spans="1:10" ht="11.25" customHeight="1">
      <c r="A339" s="28"/>
      <c r="B339" s="29"/>
      <c r="C339" s="29"/>
      <c r="D339" s="29"/>
      <c r="E339" s="29"/>
      <c r="F339" s="30"/>
      <c r="G339" s="31"/>
      <c r="H339" s="38"/>
      <c r="J339" s="21"/>
    </row>
    <row r="340" spans="1:10" ht="30" customHeight="1">
      <c r="A340" s="17">
        <f>SUM(A341:A344)</f>
        <v>884957536</v>
      </c>
      <c r="B340" s="18">
        <f>SUM(B341:B344)</f>
        <v>635723934</v>
      </c>
      <c r="C340" s="18">
        <f>SUM(C341:C344)</f>
        <v>14986286</v>
      </c>
      <c r="D340" s="18">
        <f>SUM(D341:D344)</f>
        <v>620737648</v>
      </c>
      <c r="E340" s="18">
        <f>SUM(E341:E344)</f>
        <v>249233602</v>
      </c>
      <c r="F340" s="19"/>
      <c r="G340" s="20" t="s">
        <v>286</v>
      </c>
      <c r="H340" s="35" t="s">
        <v>287</v>
      </c>
      <c r="I340" s="1" t="s">
        <v>11</v>
      </c>
      <c r="J340" s="21"/>
    </row>
    <row r="341" spans="1:10" ht="30" customHeight="1">
      <c r="A341" s="22">
        <f t="shared" ref="A341" si="79">E341+B341</f>
        <v>803770842</v>
      </c>
      <c r="B341" s="23">
        <f t="shared" ref="B341" si="80">SUM(C341:D341)</f>
        <v>628023836</v>
      </c>
      <c r="C341" s="23">
        <v>12447841</v>
      </c>
      <c r="D341" s="23">
        <v>615575995</v>
      </c>
      <c r="E341" s="23">
        <v>175747006</v>
      </c>
      <c r="F341" s="24" t="s">
        <v>286</v>
      </c>
      <c r="G341" s="41">
        <v>1204</v>
      </c>
      <c r="H341" s="39"/>
      <c r="J341" s="21"/>
    </row>
    <row r="342" spans="1:10" ht="30" customHeight="1">
      <c r="A342" s="25">
        <f>E342+B342</f>
        <v>22128777</v>
      </c>
      <c r="B342" s="26">
        <f>SUM(C342:D342)</f>
        <v>1651090</v>
      </c>
      <c r="C342" s="26">
        <v>1651090</v>
      </c>
      <c r="D342" s="26">
        <v>0</v>
      </c>
      <c r="E342" s="26">
        <v>20477687</v>
      </c>
      <c r="F342" s="27" t="s">
        <v>288</v>
      </c>
      <c r="G342" s="42">
        <v>1231</v>
      </c>
      <c r="H342" s="40"/>
      <c r="J342" s="21"/>
    </row>
    <row r="343" spans="1:10" ht="30" customHeight="1">
      <c r="A343" s="25">
        <f>E343+B343</f>
        <v>16972036</v>
      </c>
      <c r="B343" s="26">
        <f>SUM(C343:D343)</f>
        <v>527000</v>
      </c>
      <c r="C343" s="26">
        <v>527000</v>
      </c>
      <c r="D343" s="26">
        <v>0</v>
      </c>
      <c r="E343" s="26">
        <v>16445036</v>
      </c>
      <c r="F343" s="27" t="s">
        <v>289</v>
      </c>
      <c r="G343" s="42">
        <v>1230</v>
      </c>
      <c r="H343" s="40"/>
      <c r="J343" s="21"/>
    </row>
    <row r="344" spans="1:10" ht="30" customHeight="1">
      <c r="A344" s="25">
        <f t="shared" ref="A344" si="81">E344+B344</f>
        <v>42085881</v>
      </c>
      <c r="B344" s="26">
        <f t="shared" ref="B344" si="82">SUM(C344:D344)</f>
        <v>5522008</v>
      </c>
      <c r="C344" s="26">
        <v>360355</v>
      </c>
      <c r="D344" s="26">
        <v>5161653</v>
      </c>
      <c r="E344" s="26">
        <v>36563873</v>
      </c>
      <c r="F344" s="27" t="s">
        <v>290</v>
      </c>
      <c r="G344" s="42">
        <v>1228</v>
      </c>
      <c r="H344" s="40"/>
      <c r="J344" s="21"/>
    </row>
    <row r="345" spans="1:10" ht="11.25" customHeight="1">
      <c r="A345" s="28"/>
      <c r="B345" s="29"/>
      <c r="C345" s="29"/>
      <c r="D345" s="29"/>
      <c r="E345" s="29"/>
      <c r="F345" s="30"/>
      <c r="G345" s="31"/>
      <c r="H345" s="38"/>
      <c r="J345" s="21"/>
    </row>
    <row r="346" spans="1:10" ht="30" customHeight="1">
      <c r="A346" s="17">
        <f>SUM(A347:A352)</f>
        <v>272770895</v>
      </c>
      <c r="B346" s="18">
        <f>SUM(B347:B352)</f>
        <v>52367050</v>
      </c>
      <c r="C346" s="18">
        <f>SUM(C347:C352)</f>
        <v>4017050</v>
      </c>
      <c r="D346" s="18">
        <f>SUM(D347:D352)</f>
        <v>48350000</v>
      </c>
      <c r="E346" s="18">
        <f>SUM(E347:E352)</f>
        <v>220403845</v>
      </c>
      <c r="F346" s="19"/>
      <c r="G346" s="20" t="s">
        <v>291</v>
      </c>
      <c r="H346" s="35" t="s">
        <v>292</v>
      </c>
      <c r="I346" s="1" t="s">
        <v>11</v>
      </c>
      <c r="J346" s="21"/>
    </row>
    <row r="347" spans="1:10" ht="30" customHeight="1">
      <c r="A347" s="22">
        <f t="shared" ref="A347:A352" si="83">E347+B347</f>
        <v>130593048</v>
      </c>
      <c r="B347" s="23">
        <f t="shared" ref="B347:B352" si="84">SUM(C347:D347)</f>
        <v>50614450</v>
      </c>
      <c r="C347" s="23">
        <v>2264450</v>
      </c>
      <c r="D347" s="23">
        <v>48350000</v>
      </c>
      <c r="E347" s="23">
        <v>79978598</v>
      </c>
      <c r="F347" s="24" t="s">
        <v>291</v>
      </c>
      <c r="G347" s="41">
        <v>1510</v>
      </c>
      <c r="H347" s="39"/>
      <c r="J347" s="21"/>
    </row>
    <row r="348" spans="1:10" ht="30" customHeight="1">
      <c r="A348" s="25">
        <f t="shared" si="83"/>
        <v>89189962</v>
      </c>
      <c r="B348" s="26">
        <f t="shared" si="84"/>
        <v>1173200</v>
      </c>
      <c r="C348" s="26">
        <v>1173200</v>
      </c>
      <c r="D348" s="26">
        <v>0</v>
      </c>
      <c r="E348" s="26">
        <v>88016762</v>
      </c>
      <c r="F348" s="27" t="s">
        <v>293</v>
      </c>
      <c r="G348" s="42">
        <v>1196</v>
      </c>
      <c r="H348" s="40"/>
      <c r="J348" s="21"/>
    </row>
    <row r="349" spans="1:10" ht="30" customHeight="1">
      <c r="A349" s="25">
        <f t="shared" si="83"/>
        <v>28016303</v>
      </c>
      <c r="B349" s="26">
        <f t="shared" si="84"/>
        <v>334000</v>
      </c>
      <c r="C349" s="26">
        <v>334000</v>
      </c>
      <c r="D349" s="26">
        <v>0</v>
      </c>
      <c r="E349" s="26">
        <v>27682303</v>
      </c>
      <c r="F349" s="27" t="s">
        <v>294</v>
      </c>
      <c r="G349" s="42">
        <v>1516</v>
      </c>
      <c r="H349" s="40"/>
      <c r="J349" s="21"/>
    </row>
    <row r="350" spans="1:10" ht="30" customHeight="1">
      <c r="A350" s="25">
        <f t="shared" si="83"/>
        <v>13710737</v>
      </c>
      <c r="B350" s="26">
        <f t="shared" si="84"/>
        <v>0</v>
      </c>
      <c r="C350" s="26">
        <v>0</v>
      </c>
      <c r="D350" s="26">
        <v>0</v>
      </c>
      <c r="E350" s="26">
        <v>13710737</v>
      </c>
      <c r="F350" s="27" t="s">
        <v>295</v>
      </c>
      <c r="G350" s="42">
        <v>1539</v>
      </c>
      <c r="H350" s="40"/>
      <c r="J350" s="21"/>
    </row>
    <row r="351" spans="1:10" ht="30" customHeight="1">
      <c r="A351" s="25">
        <f t="shared" si="83"/>
        <v>8110711</v>
      </c>
      <c r="B351" s="26">
        <f t="shared" si="84"/>
        <v>134900</v>
      </c>
      <c r="C351" s="26">
        <v>134900</v>
      </c>
      <c r="D351" s="26">
        <v>0</v>
      </c>
      <c r="E351" s="26">
        <v>7975811</v>
      </c>
      <c r="F351" s="27" t="s">
        <v>296</v>
      </c>
      <c r="G351" s="42">
        <v>1551</v>
      </c>
      <c r="H351" s="40"/>
      <c r="J351" s="21"/>
    </row>
    <row r="352" spans="1:10" ht="30" customHeight="1">
      <c r="A352" s="25">
        <f t="shared" si="83"/>
        <v>3150134</v>
      </c>
      <c r="B352" s="26">
        <f t="shared" si="84"/>
        <v>110500</v>
      </c>
      <c r="C352" s="26">
        <v>110500</v>
      </c>
      <c r="D352" s="26">
        <v>0</v>
      </c>
      <c r="E352" s="26">
        <v>3039634</v>
      </c>
      <c r="F352" s="27" t="s">
        <v>297</v>
      </c>
      <c r="G352" s="42">
        <v>1552</v>
      </c>
      <c r="H352" s="40"/>
      <c r="J352" s="21"/>
    </row>
    <row r="353" spans="1:10" ht="11.25" customHeight="1">
      <c r="A353" s="28"/>
      <c r="B353" s="29"/>
      <c r="C353" s="29"/>
      <c r="D353" s="29"/>
      <c r="E353" s="29"/>
      <c r="F353" s="30"/>
      <c r="G353" s="31"/>
      <c r="H353" s="38"/>
      <c r="J353" s="21"/>
    </row>
    <row r="354" spans="1:10" ht="30" customHeight="1">
      <c r="A354" s="17">
        <f t="shared" ref="A354:C354" si="85">SUM(A355)</f>
        <v>3485549325</v>
      </c>
      <c r="B354" s="18">
        <f t="shared" si="85"/>
        <v>2535200</v>
      </c>
      <c r="C354" s="18">
        <f t="shared" si="85"/>
        <v>2535200</v>
      </c>
      <c r="D354" s="18">
        <f>SUM(D355)</f>
        <v>0</v>
      </c>
      <c r="E354" s="18">
        <f>SUM(E355)</f>
        <v>3483014125</v>
      </c>
      <c r="F354" s="19"/>
      <c r="G354" s="20" t="s">
        <v>298</v>
      </c>
      <c r="H354" s="35" t="s">
        <v>299</v>
      </c>
      <c r="I354" s="1" t="s">
        <v>11</v>
      </c>
      <c r="J354" s="21"/>
    </row>
    <row r="355" spans="1:10" ht="30" customHeight="1">
      <c r="A355" s="22">
        <f>E355+B355</f>
        <v>3485549325</v>
      </c>
      <c r="B355" s="23">
        <f>SUM(C355:D355)</f>
        <v>2535200</v>
      </c>
      <c r="C355" s="23">
        <v>2535200</v>
      </c>
      <c r="D355" s="23">
        <v>0</v>
      </c>
      <c r="E355" s="23">
        <v>3483014125</v>
      </c>
      <c r="F355" s="24" t="s">
        <v>298</v>
      </c>
      <c r="G355" s="41">
        <v>1250</v>
      </c>
      <c r="H355" s="39"/>
      <c r="J355" s="21"/>
    </row>
    <row r="356" spans="1:10" ht="11.25" customHeight="1">
      <c r="A356" s="28"/>
      <c r="B356" s="29"/>
      <c r="C356" s="29"/>
      <c r="D356" s="29"/>
      <c r="E356" s="29"/>
      <c r="F356" s="30"/>
      <c r="G356" s="31"/>
      <c r="H356" s="38"/>
      <c r="J356" s="21"/>
    </row>
    <row r="357" spans="1:10" ht="30" customHeight="1">
      <c r="A357" s="17">
        <f>SUM(A358:A358)</f>
        <v>157585766</v>
      </c>
      <c r="B357" s="18">
        <f>SUM(B358:B358)</f>
        <v>37013806</v>
      </c>
      <c r="C357" s="18">
        <f>SUM(C358:C358)</f>
        <v>12527206</v>
      </c>
      <c r="D357" s="18">
        <f>SUM(D358:D358)</f>
        <v>24486600</v>
      </c>
      <c r="E357" s="18">
        <f>SUM(E358:E358)</f>
        <v>120571960</v>
      </c>
      <c r="F357" s="19"/>
      <c r="G357" s="20" t="s">
        <v>300</v>
      </c>
      <c r="H357" s="35" t="s">
        <v>301</v>
      </c>
      <c r="I357" s="1" t="s">
        <v>11</v>
      </c>
      <c r="J357" s="21"/>
    </row>
    <row r="358" spans="1:10" ht="30" customHeight="1">
      <c r="A358" s="22">
        <f t="shared" ref="A358" si="86">E358+B358</f>
        <v>157585766</v>
      </c>
      <c r="B358" s="23">
        <f t="shared" ref="B358" si="87">SUM(C358:D358)</f>
        <v>37013806</v>
      </c>
      <c r="C358" s="23">
        <v>12527206</v>
      </c>
      <c r="D358" s="23">
        <v>24486600</v>
      </c>
      <c r="E358" s="23">
        <v>120571960</v>
      </c>
      <c r="F358" s="24" t="s">
        <v>300</v>
      </c>
      <c r="G358" s="41">
        <v>1556</v>
      </c>
      <c r="H358" s="32"/>
      <c r="J358" s="21"/>
    </row>
  </sheetData>
  <mergeCells count="2">
    <mergeCell ref="A4:A5"/>
    <mergeCell ref="E4:E5"/>
  </mergeCells>
  <conditionalFormatting sqref="G1:G1048576">
    <cfRule type="duplicateValues" dxfId="0" priority="7"/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3" fitToHeight="0" orientation="portrait" r:id="rId1"/>
  <rowBreaks count="3" manualBreakCount="3">
    <brk id="55" max="7" man="1"/>
    <brk id="287" max="7" man="1"/>
    <brk id="338" max="7" man="1"/>
  </rowBreaks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2025-10-28T14:34:49Z</dcterms:created>
  <dcterms:modified xsi:type="dcterms:W3CDTF">2025-10-29T02:55:01Z</dcterms:modified>
</cp:coreProperties>
</file>